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0" windowWidth="25440" windowHeight="15120"/>
  </bookViews>
  <sheets>
    <sheet name="Приложение" sheetId="7" r:id="rId1"/>
  </sheets>
  <definedNames>
    <definedName name="_xlnm._FilterDatabase" localSheetId="0" hidden="1">Приложение!$B$6:$N$131</definedName>
    <definedName name="_xlnm.Print_Area" localSheetId="0">Приложение!$B$1:$N$135</definedName>
  </definedNames>
  <calcPr calcId="145621"/>
</workbook>
</file>

<file path=xl/calcChain.xml><?xml version="1.0" encoding="utf-8"?>
<calcChain xmlns="http://schemas.openxmlformats.org/spreadsheetml/2006/main">
  <c r="N130" i="7" l="1"/>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131" i="7" l="1"/>
  <c r="L102" i="7" l="1"/>
  <c r="L103" i="7" l="1"/>
  <c r="L98" i="7" l="1"/>
  <c r="L131" i="7" s="1"/>
  <c r="K108" i="7" l="1"/>
  <c r="K37" i="7" l="1"/>
  <c r="K116" i="7"/>
  <c r="K130" i="7"/>
  <c r="K75" i="7"/>
  <c r="K76" i="7"/>
  <c r="K88" i="7"/>
  <c r="K74" i="7"/>
  <c r="K112" i="7"/>
  <c r="K109" i="7"/>
  <c r="K84" i="7"/>
  <c r="K78" i="7"/>
  <c r="K69" i="7"/>
  <c r="K15" i="7"/>
  <c r="K14" i="7"/>
  <c r="K31" i="7"/>
  <c r="K59" i="7"/>
  <c r="K30" i="7"/>
  <c r="K33" i="7"/>
  <c r="K53" i="7"/>
  <c r="K34" i="7"/>
  <c r="K124" i="7"/>
  <c r="K58" i="7"/>
  <c r="K29" i="7"/>
  <c r="K32" i="7"/>
  <c r="K16" i="7"/>
  <c r="K17" i="7"/>
  <c r="K18" i="7"/>
  <c r="K79" i="7"/>
  <c r="K28" i="7"/>
  <c r="K86" i="7"/>
  <c r="K120" i="7"/>
  <c r="K81" i="7"/>
  <c r="K82" i="7"/>
  <c r="K83" i="7"/>
  <c r="K71" i="7"/>
  <c r="K77" i="7"/>
  <c r="K70" i="7"/>
  <c r="K63" i="7"/>
  <c r="K62" i="7"/>
  <c r="K61" i="7"/>
  <c r="K57" i="7"/>
  <c r="K87" i="7"/>
  <c r="K119" i="7"/>
  <c r="K89" i="7"/>
  <c r="K24" i="7"/>
  <c r="K27" i="7"/>
  <c r="K55" i="7"/>
  <c r="K26" i="7"/>
  <c r="K25" i="7"/>
  <c r="K19" i="7"/>
  <c r="K126" i="7"/>
  <c r="K80" i="7"/>
  <c r="K23" i="7"/>
  <c r="K36" i="7"/>
  <c r="K51" i="7"/>
  <c r="K56" i="7"/>
  <c r="K73" i="7"/>
  <c r="K43" i="7"/>
  <c r="K35" i="7"/>
  <c r="K67" i="7"/>
  <c r="K66" i="7"/>
  <c r="K72" i="7"/>
  <c r="K125" i="7"/>
  <c r="K52" i="7"/>
  <c r="K65" i="7"/>
  <c r="K60" i="7"/>
  <c r="K49" i="7"/>
  <c r="K101" i="7"/>
  <c r="K91" i="7"/>
  <c r="K39" i="7"/>
  <c r="K111" i="7"/>
  <c r="K115" i="7"/>
  <c r="K114" i="7"/>
  <c r="K68" i="7"/>
  <c r="K64" i="7"/>
  <c r="K46" i="7"/>
  <c r="K41" i="7"/>
  <c r="K48" i="7"/>
  <c r="K40" i="7"/>
  <c r="K44" i="7"/>
  <c r="K45" i="7"/>
  <c r="K50" i="7"/>
  <c r="K47" i="7"/>
  <c r="K42" i="7"/>
  <c r="K90" i="7"/>
  <c r="K117" i="7"/>
  <c r="K9" i="7"/>
  <c r="K100" i="7"/>
  <c r="K122" i="7"/>
  <c r="K10" i="7"/>
  <c r="K22" i="7"/>
  <c r="K21" i="7"/>
  <c r="K20" i="7"/>
  <c r="K12" i="7"/>
  <c r="K11" i="7"/>
  <c r="K96" i="7"/>
  <c r="K104" i="7"/>
  <c r="K99" i="7"/>
  <c r="K8" i="7"/>
  <c r="K54" i="7"/>
  <c r="K85" i="7"/>
  <c r="K13" i="7"/>
  <c r="K129" i="7"/>
  <c r="K128" i="7"/>
  <c r="K127" i="7"/>
  <c r="K123" i="7"/>
  <c r="K121" i="7"/>
  <c r="K118" i="7"/>
  <c r="K95" i="7"/>
  <c r="K97" i="7"/>
  <c r="K94" i="7"/>
  <c r="K107" i="7"/>
  <c r="K106" i="7"/>
  <c r="K105" i="7"/>
  <c r="K38" i="7"/>
  <c r="K110" i="7"/>
  <c r="K93" i="7"/>
  <c r="K92" i="7"/>
  <c r="K113" i="7"/>
</calcChain>
</file>

<file path=xl/comments1.xml><?xml version="1.0" encoding="utf-8"?>
<comments xmlns="http://schemas.openxmlformats.org/spreadsheetml/2006/main">
  <authors>
    <author>Айна Маратова</author>
  </authors>
  <commentList>
    <comment ref="G59" authorId="0">
      <text>
        <r>
          <rPr>
            <i/>
            <sz val="9"/>
            <color indexed="81"/>
            <rFont val="Tahoma"/>
            <family val="2"/>
            <charset val="204"/>
          </rPr>
          <t>бывший 17501
объединили</t>
        </r>
      </text>
    </comment>
  </commentList>
</comments>
</file>

<file path=xl/sharedStrings.xml><?xml version="1.0" encoding="utf-8"?>
<sst xmlns="http://schemas.openxmlformats.org/spreadsheetml/2006/main" count="519" uniqueCount="273">
  <si>
    <t>Наименование</t>
  </si>
  <si>
    <t>Итого</t>
  </si>
  <si>
    <t>Сумма</t>
  </si>
  <si>
    <t>№</t>
  </si>
  <si>
    <t xml:space="preserve">Фильтроэлемент в приводе грузовращателя           </t>
  </si>
  <si>
    <t>Крюк с вилочным соединением EGKN 20-10 г/п 16,0 тн.</t>
  </si>
  <si>
    <t>Болт  анкерный</t>
  </si>
  <si>
    <t>Гидрофреш   РКm  60-24 SF</t>
  </si>
  <si>
    <t>Клапан  обратный  1  RBM</t>
  </si>
  <si>
    <t>Комуфляжный  костюм</t>
  </si>
  <si>
    <t>Костюм   сварщика</t>
  </si>
  <si>
    <t>Костюм  Флагман разм 56-58/3-4</t>
  </si>
  <si>
    <t>Маска   сварочная</t>
  </si>
  <si>
    <t>Очки  сварочные</t>
  </si>
  <si>
    <t>Редуктор  кислородный.</t>
  </si>
  <si>
    <t>Солидонагнательный   пистолет</t>
  </si>
  <si>
    <t>Стекло  ТИСС</t>
  </si>
  <si>
    <t>Стекло для  сварочной  маски  черное</t>
  </si>
  <si>
    <t>Фильтр  для  обратного  клапана   DN 25</t>
  </si>
  <si>
    <t>Станок циркулярный для продольной распиловки d-500mm Ц6-2(к)</t>
  </si>
  <si>
    <t>Опорный подшипник переднего колеса ВАЗ</t>
  </si>
  <si>
    <t>Передний амортизатор ВАЗ</t>
  </si>
  <si>
    <t>Радиатор отопительная установка</t>
  </si>
  <si>
    <t>Линейная проволка с ПХВ покр.зел.цветом</t>
  </si>
  <si>
    <t>Лампа накаливания  А55 150W Е27</t>
  </si>
  <si>
    <t>Воздушный  фильтр ВАЗ -21099</t>
  </si>
  <si>
    <t xml:space="preserve">Масло моторное SAE 15W40 </t>
  </si>
  <si>
    <t>Лопата для очистки снега</t>
  </si>
  <si>
    <t>Фильтр масляный двигателя (картридж)</t>
  </si>
  <si>
    <t>Арматура d 30</t>
  </si>
  <si>
    <t>Главный тормозной цилиндр с вакуумом Нива 21213</t>
  </si>
  <si>
    <t>Накладка тормозная задняя Нива 21213</t>
  </si>
  <si>
    <t>Подшипник выжимной Нива 21213</t>
  </si>
  <si>
    <t>Корзина сцепления Нива 21213</t>
  </si>
  <si>
    <t>Комплект прокладок двигателя Нива 21213</t>
  </si>
  <si>
    <t>Глушитель в сборе Нива 21213</t>
  </si>
  <si>
    <t>Крестовина кардана в сборе Нива 21213</t>
  </si>
  <si>
    <t>Замок зажигания Нива 21213</t>
  </si>
  <si>
    <t>Сальник клапана Нива 21213</t>
  </si>
  <si>
    <t>Ремень ГРМ Тойота Королла</t>
  </si>
  <si>
    <t>Сайлентблок задней подвески Тойота Королла</t>
  </si>
  <si>
    <t>Журнал судовой</t>
  </si>
  <si>
    <t>Оборудование газовое для пайки</t>
  </si>
  <si>
    <t xml:space="preserve">Вал коленчатый </t>
  </si>
  <si>
    <t>Фильтр топливный 923829.0618 для погрузчика КАЛЬМАР  DСD 160-12. Серийный № Т33103.1800</t>
  </si>
  <si>
    <t>Лампы галогеновые 1000 Вт</t>
  </si>
  <si>
    <t>Крестовина кардана в сборе Нива 21213 (9363т.)</t>
  </si>
  <si>
    <t>Ремень приводов Тайота Королла</t>
  </si>
  <si>
    <t>Шланг тормозной Нива 21213</t>
  </si>
  <si>
    <t>Сайдинг в комплекте (наконечник,углы,перемычки)</t>
  </si>
  <si>
    <t>Главный тормозной цилиндр с вакуумом Тойота Ланд Прадо</t>
  </si>
  <si>
    <t>Колодки тормозные (передние) ВАЗ-21104</t>
  </si>
  <si>
    <t>Колодки тормозные (передние) Нива-21213</t>
  </si>
  <si>
    <t>Подушка КПП Тойота Ланд Крузер Прадо</t>
  </si>
  <si>
    <t>Подшипник выжимной Нива Шевроле (3 685тг.)</t>
  </si>
  <si>
    <t>Рабочий цилиндр сцепления Нива 21213 (5 540тг.)</t>
  </si>
  <si>
    <t>Радиатор ВАЗ-21104 (30 800тг.)</t>
  </si>
  <si>
    <t>Распределитель ВАЗ</t>
  </si>
  <si>
    <t>Прокладка блока 8-97077-788-0</t>
  </si>
  <si>
    <t>Самоклеящиеся этикетки из синтетических материалов</t>
  </si>
  <si>
    <t>Крестовина кардана ВАЗ</t>
  </si>
  <si>
    <t>Подшипник ролика натяжителя ГРМ (натяжной) ВАЗ</t>
  </si>
  <si>
    <t>Подшипник ролика натяжителя ГРМ (опорный) ВАЗ</t>
  </si>
  <si>
    <t>Термостат  ВАЗ</t>
  </si>
  <si>
    <t>Шаровые опора ВАЗ</t>
  </si>
  <si>
    <t>Фильтр масляный 6136-51-5120</t>
  </si>
  <si>
    <t>Масленый насос 9886858</t>
  </si>
  <si>
    <t>Фильтр гидравлики 531955</t>
  </si>
  <si>
    <t>Рулевая рейка в сборе 44200-26481Toyota Corolla</t>
  </si>
  <si>
    <t>Рулевой наконечник (левый)  45047-19215 Toyota Corolla</t>
  </si>
  <si>
    <t>Рулевой наконечник (правый)  45046-19415 Toyota Corolla</t>
  </si>
  <si>
    <t>Стойка стабилизатора передняя (правая-2шт,левая-2шт) Toyota Corolla</t>
  </si>
  <si>
    <t>Ступица передняя 43502-06090 Toyota Camry</t>
  </si>
  <si>
    <t>Колодка тормозная  (передняя) 04465-35080 Toyota Land Cruser PRADO</t>
  </si>
  <si>
    <t>Комплект инструментов для сварщика</t>
  </si>
  <si>
    <t>Прокладка блока 923976.3037</t>
  </si>
  <si>
    <t>Прокладка клапанной крышки 8-97085-886-0</t>
  </si>
  <si>
    <t>Прокладка головки 5-11141-069-0</t>
  </si>
  <si>
    <t>Маслянный насос</t>
  </si>
  <si>
    <t>Фильтр 907-1Т</t>
  </si>
  <si>
    <t>Комплект прокладок двигателя ВАЗ-21230</t>
  </si>
  <si>
    <t>Главный тормозной цилиндр с вакуумом УАЗ</t>
  </si>
  <si>
    <t>Опора шаровая ВАЗ-21213-102</t>
  </si>
  <si>
    <t>Колодки тормозные передние ВАЗ-21230</t>
  </si>
  <si>
    <t>Колодки тормозные задние ВАЗ-21230</t>
  </si>
  <si>
    <t>Сальник клапанов ВАЗ-21230</t>
  </si>
  <si>
    <t>Опора шаровая ВАЗ-21230</t>
  </si>
  <si>
    <t>Подушка 12361-28230Toyota Corolla</t>
  </si>
  <si>
    <t>Реле пятиконтактное 40А/12V</t>
  </si>
  <si>
    <t>Втулки стабилизатора передние ВАЗ-21104</t>
  </si>
  <si>
    <t>Ступица переднего колеса ВАЗ-21230</t>
  </si>
  <si>
    <t>Подшипник ступичный (внутр., наружн., сальник) ВАЗ-21230</t>
  </si>
  <si>
    <t>Помпа ВАЗ-21230</t>
  </si>
  <si>
    <t>Амортизатор задний ВАЗ-21230</t>
  </si>
  <si>
    <t>Амортизатор передний  ВАЗ-21230</t>
  </si>
  <si>
    <t>Колодка тормозная  (передняя, задняя) УАЗ 315195-030</t>
  </si>
  <si>
    <t>Галогенная лампа накаливания</t>
  </si>
  <si>
    <t>Прокладка головки цилиндра 11115-78780-1</t>
  </si>
  <si>
    <t>Картридж Samsung ML-1210D3</t>
  </si>
  <si>
    <t>Ремень ГРМ Тойота ПРАДО</t>
  </si>
  <si>
    <t>Фильтр коробки (арт:3ЕВ-15-31550)=ВВ161S</t>
  </si>
  <si>
    <t xml:space="preserve">Рычаг нижний  (правый) 48068-33060 Toyota Camry 40 </t>
  </si>
  <si>
    <t xml:space="preserve">Рычаг нижний  (левый) 48068-33060 Toyota Camry 40 </t>
  </si>
  <si>
    <t>Шприц з/ч</t>
  </si>
  <si>
    <t>метр</t>
  </si>
  <si>
    <t>литр</t>
  </si>
  <si>
    <t>Тормозные колодки (задние) 04466-12130 Toyota Corolla  (НЛ2020)</t>
  </si>
  <si>
    <t>18839</t>
  </si>
  <si>
    <t>Тормозные колодки (передние) 04465-12610 Toyota Corolla (2) (НЛ2020)</t>
  </si>
  <si>
    <t>18840</t>
  </si>
  <si>
    <t>Подшипник ступичный (передний)43550-42010Toyota Corolla(НЛ2020)</t>
  </si>
  <si>
    <t>18836</t>
  </si>
  <si>
    <t>17316</t>
  </si>
  <si>
    <t>Журнал прием/сдачи смены</t>
  </si>
  <si>
    <t>Лампа Б 230-240 500W E40(Россия)</t>
  </si>
  <si>
    <t>Костюм КЩС летний в комплекте(куртка,брюки)</t>
  </si>
  <si>
    <t>Генератор для ВАЗ</t>
  </si>
  <si>
    <t>Структурное подразделение</t>
  </si>
  <si>
    <t>Техническая спецификация</t>
  </si>
  <si>
    <t>шт</t>
  </si>
  <si>
    <t>тонн</t>
  </si>
  <si>
    <t>СПМ (ГММ)</t>
  </si>
  <si>
    <t>СПМ (ФН/КО)</t>
  </si>
  <si>
    <t>СПМ (Гараж)</t>
  </si>
  <si>
    <t>ПРК</t>
  </si>
  <si>
    <t>ГР Баутино</t>
  </si>
  <si>
    <t>СЭСиПС (РСГ)</t>
  </si>
  <si>
    <t>УИТ</t>
  </si>
  <si>
    <t>СПМ</t>
  </si>
  <si>
    <t>СЭСиПС (ФН/ЭиС)</t>
  </si>
  <si>
    <t>Подшипник ступичный задний Тойота Королла (14045т.)</t>
  </si>
  <si>
    <t xml:space="preserve">Пыльники передние </t>
  </si>
  <si>
    <t>Лампа  производственная</t>
  </si>
  <si>
    <t xml:space="preserve">Фильтроэлемент фильтра предворительной очистки          </t>
  </si>
  <si>
    <t xml:space="preserve">Применяется на  головку блока цилиндров двигателя ISUZU C190 , ISUZU C240 </t>
  </si>
  <si>
    <t>Вилка сцепления 31204-64010 Toyota Corolla</t>
  </si>
  <si>
    <t>Граната наружняя передняя ВАЗ -21099</t>
  </si>
  <si>
    <t>Камера 8.25-15 (комплекте с флиппером) Toyota FD50</t>
  </si>
  <si>
    <t>Samsung ML-1210D3</t>
  </si>
  <si>
    <t>Шприц предназначен для заправки и откачки жидких смазочных материалов. Объем шприца 100 мл</t>
  </si>
  <si>
    <t>Каталожный номер  9886858</t>
  </si>
  <si>
    <t>Каталожный номер 8-97077-788-0</t>
  </si>
  <si>
    <t>Каталожный номер 923976.3037</t>
  </si>
  <si>
    <t>Каталожный номер 11115-78780-1</t>
  </si>
  <si>
    <t>Каталожный номер 8-97085-886-0</t>
  </si>
  <si>
    <t xml:space="preserve">Журнал крановщика </t>
  </si>
  <si>
    <t xml:space="preserve">100 л., шнуровка                 </t>
  </si>
  <si>
    <t>Диаметр: 30мм, ГОСТ 5781-82</t>
  </si>
  <si>
    <t>Производитель: PQ</t>
  </si>
  <si>
    <t>Каталожный номер E120SF006</t>
  </si>
  <si>
    <t xml:space="preserve">Каталожный номер 923829.0618 </t>
  </si>
  <si>
    <t>Мощность, Вт 500,  Тип цоколя E40, Покрытие колбы Прозрачная, Срок службы, ч. 1000</t>
  </si>
  <si>
    <t xml:space="preserve">Однофазный электронасос, реле давления, Гибкий шланг, Цилиндрический резервуар (гидр аккумулятор), емкостью 24CL или 50CL, Манометр, муфта из латуна, Кабель 1,5 м с вилкой Шико. </t>
  </si>
  <si>
    <t xml:space="preserve"> 230-25-11 (прозрачная). Тип колбы: А55. Цоколь: Е27. Мощность: 150 Вт. Номинальный световой поток, лм: 220. Энергетическая эффективность: E. Время работы: 1000 часов. </t>
  </si>
  <si>
    <t>Тип колбы J , Форма  трубчатая, Мощность (Вт) 1000, Напряжение  В 220, Цоколь R7s, Световой поток Лм 10000, Цветность теплый белый (менее 3300 К), Цветопередача Ra 90, Назначение общее освещение, Срок службы ч 2000, Длина, мм 189, Диаметр  мм 10,  Вид линейная, Тип галогеновая,</t>
  </si>
  <si>
    <t xml:space="preserve">Двойное стекло, первый слой прозрачный, второй слой черный, прозрачность которой 80%. Благодаря стеклу защищает глаза от отблесков о  сварки. </t>
  </si>
  <si>
    <t>Крюк для крепления на концы строп и канатов, грузоподъемность 16,0 тонн. Окраска-желтая. Марка EGKN 20-10</t>
  </si>
  <si>
    <t>Проволка в бухтах (связках), темного цвета. Диаметр сечения 6 мм.</t>
  </si>
  <si>
    <t>Этикетки прямоугольной формы, размер 72 мм*100 мм</t>
  </si>
  <si>
    <t>Наибольшая ширина отпиливаемого материала при базировании материала на подвижной каретке по направляющей линейке, мм.600</t>
  </si>
  <si>
    <t>Наибольшая ширина отпиливаемого материала при базировании материала на столе станка по направляющей линейке, мм.500
Наибольшая ширина отпиливаемого материала при базировании материала на подвижной каретке по направляющей линейке, мм.600. Наибольшая толщина распиливаемого материала, мм.120. Наибольший диаметр пилы / диаметр посадочного отверстия, мм.400/50. Номинальная частота вращения режущего инструмента, об/мин.2860. Номинальные размеры рабочей  поверхности стола станка, длина х ширина, мм:1115х900. Номинальные размеры рабочей поверхности стола подвижной каретки, длина х ширина, мм:  590х530. Наибольший ход каретки, мм.1110,  Уровень рабочей поверхности стола от пола, не менее, мм.790, габаритные размеры станка, длина х ширина х высота, мм:1790х1900х1240, масса станка, кг.650, характеристики электрооборудования: Количество электродвигателей на станке, шт.1  Мощность электродвигателя, кВт.4, Синхронная частота вращения электродвигателя, об/мин.3000</t>
  </si>
  <si>
    <t xml:space="preserve">Задние — 2121-2915402, масляный длина в сдвинутом положении (длина измеряется по центрам проушин и серединам штырей) — 310,5 мм; ход- 181,5 мм; диаметр штока — 11 мм; диаметр резервуара — 41,5 мм; диаметр кожуха — 50 мм; тип присоединительного конца, его диаметр: — верхний — проушина, 25,5 мм; — нижний — проушина, 25.5 мм; усилие, прилагаемое для преодоления сопротивления амортизатора (усилие измеряется на динамометрическом стенде при. Артикулы  27527.2905006 производство Россия </t>
  </si>
  <si>
    <t>Болт анкерный длина 100 мм, размер М10х100 БСР ГОСТ 28778-90</t>
  </si>
  <si>
    <t>Артикулы EKO-103/ 1, 3102-1109013, Каталожная группа Двигатель, Система питания двигателя, Ширина  0.08м, Высота 0.28 м, Длина 0.28 м, Вес  0.205кг  Производитель Россия</t>
  </si>
  <si>
    <t>Артикул: 372-3701-03, Производитель Россия</t>
  </si>
  <si>
    <t>Артикул  shr-001, ШРУС ВАЗ 21099 наружный (с пыльником, хомутами и гайкой) "граната", Каталожный номер: 21080-2215012, Производитель: "АвтоВАЗ" АО (г. Тольятти)</t>
  </si>
  <si>
    <t>Производитель Россия, Вес 0.008 кг, Размеры в упаковке 3*3*2 см, Артикул 2108-1107360, 21080-1107360-00
Производитель Россия, Вес 0.008 кг, Размеры в упаковке 3*3*2 см, Артикул 2108-1107360, 21080-1107360-00</t>
  </si>
  <si>
    <t>Клапан обратный 1 RBM с латунным штоком 18510410, Латунный корпус., Полимерный тарельчатый клапан., NBR уплотнение., Нержавеющая пружинная сталь., резьбовые соединения MM UNI-EN-ISO 228., Мин. давление открытия 4 КПа., Макс. рабочее давление 90 °C (вода)., Макс. рабочее давление 110 °C (воздух).</t>
  </si>
  <si>
    <t xml:space="preserve"> Цвет синий, размер 52. </t>
  </si>
  <si>
    <t xml:space="preserve"> Цвет зеленый, размер 54</t>
  </si>
  <si>
    <t>Габариты: 55х85х50 мм.</t>
  </si>
  <si>
    <t>Артикул 2108-2915681, каталожный номер 2108-3401224</t>
  </si>
  <si>
    <t>Каталожный номер - 3302-8101060-01  Производитель Россия Ширина 186 см, Высота 72 см, Длина  30 см, Вес 0.95 кг</t>
  </si>
  <si>
    <t>Редуктор кислородный БКО-50-4 предназначен для понижения . Редуцирующий газ: Кислород, Наибольшая пропускная способность, м³/ч:50, Наибольшее давление газа на входе, МПа (кгс/см²): 20 (200), Наибольшее рабочее давление газа, МПа (кгс/см²): 1,25 (12,5), Давление срабатывания предохранительного клапана, МПа (кгс/см²): 1,6 (16), Присоединительные размеры на входе - гайка накидная с внутренней резьбой: G 3/4-B, Присоединительные размеры на выходе - штуцер с гайкой (резьба) и ниппель (ø мм): M16х1,5 и Ниппель 6/9</t>
  </si>
  <si>
    <t>Подшипник 6-7510А (32210) МТЗ, ГАЗ: Газель/Соболь ступица задняя ГОСТ 520 - Волжский стандарт (ЕПК), артикул 6-7510А Производство Россия Внутренний диаметр – 50 мм; Наружный диаметр – 90 мм; Ширина – 24,75 мм; Масса – 0,62 кг;</t>
  </si>
  <si>
    <t>Технические характеристики подшипника - Наименование ГОСТ 7305А, Наименование SKF 30305, Грузоподъемность динамическая кН 44,6, Грузоподъемность статическая, кН 43, Наружный диаметр, 62 мм, Внутренний диаметр 25 мм, Масса 0.27 кг, Ширина 18,25 мм, Марка стали ШХ-15, Артикул: 6-7305А</t>
  </si>
  <si>
    <t xml:space="preserve">Светофильтр 110х90 ТС-3 С-3 (9 DIN) Тип: Светофильтр, Размер: 110 х 90 мм, Вес: 0.076 кг, Степень затемнения: 9 DIN </t>
  </si>
  <si>
    <t xml:space="preserve">Серия 2109 1987-2011, каталожный номер 2108-2906050 Страна производитель Россия, </t>
  </si>
  <si>
    <t>Диаметр номинальный DN - 25 мм. Давление номинальное PN - 20 бар,температура рабочей среды - от до +110 °C, материал корпуса - латунь EN12165-CW617N, AISI 304,размер ячейки фильтрующего элемента - 0.4 мм,</t>
  </si>
  <si>
    <t xml:space="preserve">Габариты, мм: длина 460, высота 400, глубина 200, Масса 9,5 кг. 
Комплект инструмента сварщика КСУ-ЭХЗ </t>
  </si>
  <si>
    <t xml:space="preserve">Размер 58, Рост  182-188, ГОСТ ТР ТС 019/2011, 12.4.280-2014 Цвет синий </t>
  </si>
  <si>
    <t>Комплектность: Куртка, брюки, Размер 48,170-176, цвет зеленый камуфляжный</t>
  </si>
  <si>
    <t>Тип цоколя - E27, Мощность, W – 60,</t>
  </si>
  <si>
    <t>LRC 01070b, Россия</t>
  </si>
  <si>
    <t>Каталожный номер 927683303</t>
  </si>
  <si>
    <t>Каталожный номер 927501703</t>
  </si>
  <si>
    <t>Каталожный номер E23SF03D65</t>
  </si>
  <si>
    <t>Каталожный номер 550209603</t>
  </si>
  <si>
    <t>Каталожный номер 924205</t>
  </si>
  <si>
    <t xml:space="preserve"> 96 л., шнуровка</t>
  </si>
  <si>
    <t xml:space="preserve">Реле 40А/12,Россия </t>
  </si>
  <si>
    <t>Толщина материала рабочей части: 40 мм., материал рабочей части: дерево. Длина ручки/черенка: 120 см. Вес: 1 кг. Производитель: Россия.</t>
  </si>
  <si>
    <t>Дата производства  06.01.16</t>
  </si>
  <si>
    <t xml:space="preserve">Каталожный № MB242815, Россия </t>
  </si>
  <si>
    <t xml:space="preserve">Каталожный №21010-2905402-06,Россия </t>
  </si>
  <si>
    <t xml:space="preserve">Каталожный № 31204-64010, Япония </t>
  </si>
  <si>
    <t>Отсутствует каталожный номер, производитель Россия</t>
  </si>
  <si>
    <t>Каталожный №21080-3505010-00, Россия</t>
  </si>
  <si>
    <t>Каталожный №131010-17290, Япония</t>
  </si>
  <si>
    <t>Каталожный №3151-00-3510010-495, Россия</t>
  </si>
  <si>
    <t xml:space="preserve">Отсутствует артикул, производитель Россия, </t>
  </si>
  <si>
    <t>Каталожный  №31512-3704005, Россия</t>
  </si>
  <si>
    <t>Колодка тормозная  (передняя) 04465-35080, Япония</t>
  </si>
  <si>
    <t xml:space="preserve">Каталожный №ВР40012, Белоруссия </t>
  </si>
  <si>
    <t>Каталожный №BE744, Россия</t>
  </si>
  <si>
    <t xml:space="preserve">Каталожный №21010350209007, Россия </t>
  </si>
  <si>
    <t>Каталожный №21010350209007, Россия</t>
  </si>
  <si>
    <t>Отсутствует каталожный номер, производитель Беларусь г.Минск</t>
  </si>
  <si>
    <t xml:space="preserve">Отсутствует католожный номер, производитель Россия  </t>
  </si>
  <si>
    <t>Каталожный № S536, Россия</t>
  </si>
  <si>
    <t>Отсутствует католожный номер, производитель Украина</t>
  </si>
  <si>
    <t>Лампа накаливания мощностью 40 Ватт, напряжение 12 Вольт, цокол Е27</t>
  </si>
  <si>
    <t xml:space="preserve">Каталожный №21230-2904192-86, Россия </t>
  </si>
  <si>
    <t>Каталожный  №21010290419217, Россия</t>
  </si>
  <si>
    <t xml:space="preserve">Каталожный №ТМ-ZZE150FR, Япония </t>
  </si>
  <si>
    <t>Каталожный №12371-61050, Япония</t>
  </si>
  <si>
    <t>Каталожный №1006135,Россия</t>
  </si>
  <si>
    <t>Каталожный №СМS120, Россия</t>
  </si>
  <si>
    <t xml:space="preserve">Каталожный  №32210, Россия </t>
  </si>
  <si>
    <t xml:space="preserve">Каталожный № 43550-42010, Япония </t>
  </si>
  <si>
    <t>Каталожный №42450-02140, Япония</t>
  </si>
  <si>
    <t>Каталожный  №1307011, Россия</t>
  </si>
  <si>
    <t>Каталожный №43420-02610, Россия</t>
  </si>
  <si>
    <t>Каталожный №21010-1601200-00, Россия</t>
  </si>
  <si>
    <t>Каталожный №21010-1602510-00, Россия</t>
  </si>
  <si>
    <t>Каталожный  №21213-3706010-55, Россия</t>
  </si>
  <si>
    <t xml:space="preserve">Каталожный №6РК1230, Япония </t>
  </si>
  <si>
    <t>Каталожный №13568YZZ03, Япония</t>
  </si>
  <si>
    <t>Каталожный №6РК1230, Япония</t>
  </si>
  <si>
    <t xml:space="preserve">Каталожный №44200-26481, Япония </t>
  </si>
  <si>
    <t>Каталожный №45047-19215, Япония</t>
  </si>
  <si>
    <t>Каталожный №45046-19415, Япония</t>
  </si>
  <si>
    <t>Каталожный №48069-33060, Япония</t>
  </si>
  <si>
    <t>Каталожный №48068-33060, Япония</t>
  </si>
  <si>
    <t xml:space="preserve">Каталожный №48702-60110, Япония </t>
  </si>
  <si>
    <t>Каталожный №2108-1007026-08, Россия</t>
  </si>
  <si>
    <t xml:space="preserve">Каталожный №2108-1007026-08, Россия </t>
  </si>
  <si>
    <t xml:space="preserve">Нет возможности определить каталожный номер </t>
  </si>
  <si>
    <t xml:space="preserve">Каталожный №2123-3103014, Россия </t>
  </si>
  <si>
    <t xml:space="preserve">Каталожный №43502-28090, Япония </t>
  </si>
  <si>
    <t>Каталожный №04466-02210, производитель не указан</t>
  </si>
  <si>
    <t>Каталожный №WVA24337, производитель не указан</t>
  </si>
  <si>
    <t xml:space="preserve">Каталожный №21102904192-01, Россия </t>
  </si>
  <si>
    <t>Аммортизатор задний  (на автотранспорт ВАЗ -21099)</t>
  </si>
  <si>
    <t>Диафрагма (реле давления)</t>
  </si>
  <si>
    <t>Рабочий цилиндр и вилка выключения сцепления Нива Шевроле</t>
  </si>
  <si>
    <t>Впускной клапан с объемом двигателя 1.6.  Производство Россия, диаметр стержня клапана - 7,99 мм, диаметр головки клапана - 37 мм, длина - 112,5 мм</t>
  </si>
  <si>
    <t>Комплект впускных клапанов двигателя (ВАЗ Нива 2121,21213,21214)</t>
  </si>
  <si>
    <t>Привод передний (левый) 43420-02610 (на автотранспорт Тойота Королла)</t>
  </si>
  <si>
    <t>Роликовые подшипники ступицы переднего колеса (на автотранспорт ВАЗ -21099)</t>
  </si>
  <si>
    <t>Роликовые подшипники ступицы заднего колеса (на автотранспорт ВАЗ -21099)</t>
  </si>
  <si>
    <t>18505</t>
  </si>
  <si>
    <t>Номенклатурный номер</t>
  </si>
  <si>
    <t>Ед. измерения</t>
  </si>
  <si>
    <t>Кол-во</t>
  </si>
  <si>
    <t>Цена за ед-цу</t>
  </si>
  <si>
    <t xml:space="preserve">Балансовая стоимость </t>
  </si>
  <si>
    <t>Нагнетатель смазочный пневматический 03-1153А ручной (типа СР-ПБСХ) предназначен для подачи смазочного материала к точкам смазки. Давление на выходе, МПа (кгс/см2) - 25 (250). Нагнетатель смазки 03-1153А может работать от пневмосистемы тормозов автомобиля.</t>
  </si>
  <si>
    <t>Подшипники производятся по ГОСТ 520-2002. Каталожный номер 348702
Технические параметры и размеры опорного подшипника:
Внутренний диаметр (d): 14,5 мм;
Наружный диаметр (D): 52 мм;
Ширина (H): 14 мм; Масса: 0,05 кг; Диаметр шарика: 5,556 мм;
Количество шариков: 19 шт.;
Грузоподъемность динамическая: 12 kN; Грузоподъемность статическая: 25,4 kN; Номинальная частота вращения: 15000 об./мин.</t>
  </si>
  <si>
    <t>Стойка   стабилизатора   ваз - 09 (на автотранспорт ВАЗ -21099)</t>
  </si>
  <si>
    <t>Сторона установки: передний правый, конструкция: Масляная
Длина при сжатом положении штока, мм: 360,  длина при вытянутом положении штока, мм: 552, Диаметр корпуса, мм: 51, диаметр штока, мм: 22. Способ крепления (сверху): шток
Способ крепления (снизу): скоба
Комплектность: Стойка амортизаторная гидравлическая - 1 шт., гайка самоконтрящаяся - 1 шт. Вес и габариты Вес (брутто): 5,5 кг, каталожный номер 2108-2905002-03</t>
  </si>
  <si>
    <t>Дата приобретения</t>
  </si>
  <si>
    <t>передано по оптимизации от 05.05.2017г. № 399</t>
  </si>
  <si>
    <t>06.01.2012</t>
  </si>
  <si>
    <t>12.029.2013</t>
  </si>
  <si>
    <t>12.03.2013</t>
  </si>
  <si>
    <t>Номер лота</t>
  </si>
  <si>
    <t>Перечень товарно-материальных запасов АО НК "АМТП" подлежащих реализации</t>
  </si>
  <si>
    <t>Приложение №1</t>
  </si>
  <si>
    <t xml:space="preserve">Рыночная стоимость </t>
  </si>
  <si>
    <t>Каталожный номер  531955</t>
  </si>
  <si>
    <t>Каталожный номер ВВ161S</t>
  </si>
  <si>
    <t>Каталожный номер 6136-51-5120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</si>
</sst>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3">
    <font>
      <sz val="11"/>
      <color theme="1"/>
      <name val="Calibri"/>
      <family val="2"/>
      <charset val="204"/>
      <scheme val="minor"/>
    </font>
    <font>
      <sz val="11"/>
      <color theme="1"/>
      <name val="Calibri"/>
      <family val="2"/>
      <charset val="204"/>
      <scheme val="minor"/>
    </font>
    <font>
      <sz val="12"/>
      <color rgb="FF000000"/>
      <name val="Times New Roman"/>
      <family val="1"/>
      <charset val="204"/>
    </font>
    <font>
      <sz val="11"/>
      <color theme="1"/>
      <name val="Times New Roman"/>
      <family val="1"/>
      <charset val="204"/>
    </font>
    <font>
      <sz val="8"/>
      <name val="Arial"/>
      <family val="2"/>
    </font>
    <font>
      <b/>
      <sz val="14"/>
      <color theme="1"/>
      <name val="Times New Roman"/>
      <family val="1"/>
      <charset val="204"/>
    </font>
    <font>
      <i/>
      <sz val="11"/>
      <color theme="1"/>
      <name val="Times New Roman"/>
      <family val="1"/>
      <charset val="204"/>
    </font>
    <font>
      <i/>
      <sz val="9"/>
      <color indexed="81"/>
      <name val="Tahoma"/>
      <family val="2"/>
      <charset val="204"/>
    </font>
    <font>
      <sz val="10"/>
      <name val="Arial"/>
      <family val="2"/>
    </font>
    <font>
      <b/>
      <sz val="12"/>
      <color theme="1"/>
      <name val="Times New Roman"/>
      <family val="1"/>
      <charset val="204"/>
    </font>
    <font>
      <sz val="12"/>
      <color theme="1"/>
      <name val="Times New Roman"/>
      <family val="1"/>
      <charset val="204"/>
    </font>
    <font>
      <sz val="12"/>
      <name val="Times New Roman"/>
      <family val="1"/>
      <charset val="204"/>
    </font>
    <font>
      <i/>
      <sz val="11"/>
      <color theme="1"/>
      <name val="Times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0" fillId="0" borderId="0" xfId="0" applyFill="1"/>
    <xf numFmtId="0" fontId="0" fillId="0" borderId="0" xfId="0" applyFill="1" applyAlignment="1">
      <alignment vertical="center"/>
    </xf>
    <xf numFmtId="0" fontId="6" fillId="0" borderId="0" xfId="0" applyFont="1" applyFill="1"/>
    <xf numFmtId="3" fontId="3" fillId="0" borderId="0"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0" fillId="0" borderId="0" xfId="0" applyFill="1" applyAlignment="1">
      <alignment horizontal="center" vertical="center"/>
    </xf>
    <xf numFmtId="0" fontId="9" fillId="0" borderId="0" xfId="0" applyFont="1" applyFill="1"/>
    <xf numFmtId="0" fontId="10" fillId="0" borderId="0" xfId="0" applyFont="1" applyFill="1"/>
    <xf numFmtId="43" fontId="10" fillId="0" borderId="0" xfId="0" applyNumberFormat="1" applyFont="1" applyFill="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wrapText="1" indent="1"/>
    </xf>
    <xf numFmtId="49"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left" vertical="center" wrapText="1" indent="1"/>
    </xf>
    <xf numFmtId="49"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2" borderId="4" xfId="0" applyFont="1" applyFill="1" applyBorder="1" applyAlignment="1">
      <alignment wrapText="1"/>
    </xf>
    <xf numFmtId="0" fontId="9" fillId="2" borderId="4" xfId="0" applyFont="1" applyFill="1" applyBorder="1" applyAlignment="1">
      <alignment horizontal="center" wrapText="1"/>
    </xf>
    <xf numFmtId="43" fontId="9" fillId="2" borderId="1" xfId="1" applyFont="1" applyFill="1" applyBorder="1" applyAlignment="1">
      <alignment horizontal="center" wrapText="1"/>
    </xf>
    <xf numFmtId="43" fontId="9" fillId="2" borderId="1" xfId="1" applyFont="1" applyFill="1" applyBorder="1" applyAlignment="1">
      <alignment vertical="center" wrapText="1"/>
    </xf>
    <xf numFmtId="14"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0" xfId="0" applyFont="1" applyFill="1" applyAlignment="1"/>
    <xf numFmtId="0" fontId="12" fillId="0" borderId="0" xfId="0" applyFont="1" applyFill="1" applyAlignment="1">
      <alignment horizontal="right"/>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5" fillId="0" borderId="0" xfId="0" applyFont="1" applyFill="1" applyAlignment="1">
      <alignment horizontal="center"/>
    </xf>
  </cellXfs>
  <cellStyles count="4">
    <cellStyle name="Normal 2" xfId="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8"/>
  <sheetViews>
    <sheetView tabSelected="1" view="pageBreakPreview" topLeftCell="B121" zoomScale="60" zoomScaleNormal="100" workbookViewId="0">
      <selection activeCell="F77" sqref="F77"/>
    </sheetView>
  </sheetViews>
  <sheetFormatPr defaultRowHeight="15"/>
  <cols>
    <col min="1" max="1" width="0" style="1" hidden="1" customWidth="1"/>
    <col min="2" max="2" width="6" style="1" customWidth="1"/>
    <col min="3" max="3" width="8.85546875" style="1" customWidth="1"/>
    <col min="4" max="4" width="25.7109375" style="1" customWidth="1"/>
    <col min="5" max="5" width="11.85546875" style="1" customWidth="1"/>
    <col min="6" max="6" width="51.7109375" style="1" customWidth="1"/>
    <col min="7" max="7" width="11.85546875" style="1" customWidth="1"/>
    <col min="8" max="8" width="13.85546875" style="1" customWidth="1"/>
    <col min="9" max="9" width="12" style="1" customWidth="1"/>
    <col min="10" max="10" width="8" style="1" customWidth="1"/>
    <col min="11" max="11" width="11.42578125" style="1" customWidth="1"/>
    <col min="12" max="12" width="19.42578125" style="1" customWidth="1"/>
    <col min="13" max="13" width="13.140625" style="1" customWidth="1"/>
    <col min="14" max="14" width="20.5703125" style="1" customWidth="1"/>
    <col min="15" max="16384" width="9.140625" style="1"/>
  </cols>
  <sheetData>
    <row r="1" spans="1:14">
      <c r="M1" s="33"/>
      <c r="N1" s="34" t="s">
        <v>268</v>
      </c>
    </row>
    <row r="3" spans="1:14">
      <c r="L3" s="3"/>
    </row>
    <row r="4" spans="1:14" ht="18.75">
      <c r="B4" s="44" t="s">
        <v>267</v>
      </c>
      <c r="C4" s="44"/>
      <c r="D4" s="44"/>
      <c r="E4" s="44"/>
      <c r="F4" s="44"/>
      <c r="G4" s="44"/>
      <c r="H4" s="44"/>
      <c r="I4" s="44"/>
      <c r="J4" s="44"/>
      <c r="K4" s="44"/>
      <c r="L4" s="44"/>
    </row>
    <row r="6" spans="1:14" ht="15.75">
      <c r="B6" s="41" t="s">
        <v>3</v>
      </c>
      <c r="C6" s="41" t="s">
        <v>266</v>
      </c>
      <c r="D6" s="41" t="s">
        <v>0</v>
      </c>
      <c r="E6" s="41" t="s">
        <v>117</v>
      </c>
      <c r="F6" s="41" t="s">
        <v>118</v>
      </c>
      <c r="G6" s="40" t="s">
        <v>252</v>
      </c>
      <c r="H6" s="42" t="s">
        <v>261</v>
      </c>
      <c r="I6" s="40" t="s">
        <v>253</v>
      </c>
      <c r="J6" s="41" t="s">
        <v>254</v>
      </c>
      <c r="K6" s="37" t="s">
        <v>256</v>
      </c>
      <c r="L6" s="37"/>
      <c r="M6" s="37" t="s">
        <v>269</v>
      </c>
      <c r="N6" s="37"/>
    </row>
    <row r="7" spans="1:14" ht="42" customHeight="1">
      <c r="B7" s="41"/>
      <c r="C7" s="41"/>
      <c r="D7" s="41"/>
      <c r="E7" s="41"/>
      <c r="F7" s="41"/>
      <c r="G7" s="40"/>
      <c r="H7" s="43"/>
      <c r="I7" s="40"/>
      <c r="J7" s="41"/>
      <c r="K7" s="13" t="s">
        <v>255</v>
      </c>
      <c r="L7" s="13" t="s">
        <v>2</v>
      </c>
      <c r="M7" s="32" t="s">
        <v>255</v>
      </c>
      <c r="N7" s="32" t="s">
        <v>2</v>
      </c>
    </row>
    <row r="8" spans="1:14" ht="198.75" customHeight="1">
      <c r="A8" s="2"/>
      <c r="B8" s="14">
        <v>1</v>
      </c>
      <c r="C8" s="14">
        <v>1</v>
      </c>
      <c r="D8" s="15" t="s">
        <v>243</v>
      </c>
      <c r="E8" s="14" t="s">
        <v>125</v>
      </c>
      <c r="F8" s="16" t="s">
        <v>161</v>
      </c>
      <c r="G8" s="17">
        <v>18373</v>
      </c>
      <c r="H8" s="31">
        <v>40100</v>
      </c>
      <c r="I8" s="17" t="s">
        <v>119</v>
      </c>
      <c r="J8" s="14">
        <v>1</v>
      </c>
      <c r="K8" s="18">
        <f t="shared" ref="K8" si="0">L8/J8</f>
        <v>3500</v>
      </c>
      <c r="L8" s="18">
        <v>3500</v>
      </c>
      <c r="M8" s="35">
        <v>3520</v>
      </c>
      <c r="N8" s="35">
        <f t="shared" ref="N8:N36" si="1">M8*J8</f>
        <v>3520</v>
      </c>
    </row>
    <row r="9" spans="1:14" ht="78.75">
      <c r="A9" s="2"/>
      <c r="B9" s="14">
        <v>2</v>
      </c>
      <c r="C9" s="14">
        <v>1</v>
      </c>
      <c r="D9" s="15" t="s">
        <v>25</v>
      </c>
      <c r="E9" s="14" t="s">
        <v>125</v>
      </c>
      <c r="F9" s="16" t="s">
        <v>163</v>
      </c>
      <c r="G9" s="17">
        <v>18459</v>
      </c>
      <c r="H9" s="31">
        <v>40679</v>
      </c>
      <c r="I9" s="17" t="s">
        <v>119</v>
      </c>
      <c r="J9" s="14">
        <v>3</v>
      </c>
      <c r="K9" s="18">
        <f t="shared" ref="K9:K18" si="2">L9/J9</f>
        <v>803.57</v>
      </c>
      <c r="L9" s="18">
        <v>2410.71</v>
      </c>
      <c r="M9" s="35">
        <v>1200</v>
      </c>
      <c r="N9" s="35">
        <f t="shared" si="1"/>
        <v>3600</v>
      </c>
    </row>
    <row r="10" spans="1:14" ht="76.5" customHeight="1">
      <c r="A10" s="2"/>
      <c r="B10" s="14">
        <v>3</v>
      </c>
      <c r="C10" s="14">
        <v>1</v>
      </c>
      <c r="D10" s="15" t="s">
        <v>136</v>
      </c>
      <c r="E10" s="14" t="s">
        <v>125</v>
      </c>
      <c r="F10" s="16" t="s">
        <v>165</v>
      </c>
      <c r="G10" s="17">
        <v>18535</v>
      </c>
      <c r="H10" s="31">
        <v>40568</v>
      </c>
      <c r="I10" s="17" t="s">
        <v>119</v>
      </c>
      <c r="J10" s="14">
        <v>2</v>
      </c>
      <c r="K10" s="18">
        <f t="shared" si="2"/>
        <v>3990</v>
      </c>
      <c r="L10" s="18">
        <v>7980</v>
      </c>
      <c r="M10" s="35">
        <v>4400</v>
      </c>
      <c r="N10" s="35">
        <f t="shared" si="1"/>
        <v>8800</v>
      </c>
    </row>
    <row r="11" spans="1:14" ht="97.5" customHeight="1">
      <c r="A11" s="2"/>
      <c r="B11" s="14">
        <v>4</v>
      </c>
      <c r="C11" s="14">
        <v>1</v>
      </c>
      <c r="D11" s="15" t="s">
        <v>250</v>
      </c>
      <c r="E11" s="14" t="s">
        <v>125</v>
      </c>
      <c r="F11" s="16" t="s">
        <v>174</v>
      </c>
      <c r="G11" s="17">
        <v>17748</v>
      </c>
      <c r="H11" s="31">
        <v>40395</v>
      </c>
      <c r="I11" s="17" t="s">
        <v>119</v>
      </c>
      <c r="J11" s="14">
        <v>4</v>
      </c>
      <c r="K11" s="18">
        <f t="shared" si="2"/>
        <v>1500</v>
      </c>
      <c r="L11" s="18">
        <v>6000</v>
      </c>
      <c r="M11" s="35">
        <v>2632</v>
      </c>
      <c r="N11" s="35">
        <f t="shared" si="1"/>
        <v>10528</v>
      </c>
    </row>
    <row r="12" spans="1:14" ht="122.25" customHeight="1">
      <c r="A12" s="2"/>
      <c r="B12" s="14">
        <v>5</v>
      </c>
      <c r="C12" s="14">
        <v>1</v>
      </c>
      <c r="D12" s="15" t="s">
        <v>249</v>
      </c>
      <c r="E12" s="14" t="s">
        <v>125</v>
      </c>
      <c r="F12" s="16" t="s">
        <v>175</v>
      </c>
      <c r="G12" s="17">
        <v>17749</v>
      </c>
      <c r="H12" s="31">
        <v>40395</v>
      </c>
      <c r="I12" s="17" t="s">
        <v>119</v>
      </c>
      <c r="J12" s="14">
        <v>4</v>
      </c>
      <c r="K12" s="18">
        <f t="shared" si="2"/>
        <v>1500</v>
      </c>
      <c r="L12" s="18">
        <v>6000</v>
      </c>
      <c r="M12" s="35">
        <v>2688</v>
      </c>
      <c r="N12" s="35">
        <f t="shared" si="1"/>
        <v>10752</v>
      </c>
    </row>
    <row r="13" spans="1:14" ht="78.75">
      <c r="A13" s="2"/>
      <c r="B13" s="14">
        <v>6</v>
      </c>
      <c r="C13" s="14">
        <v>1</v>
      </c>
      <c r="D13" s="15" t="s">
        <v>259</v>
      </c>
      <c r="E13" s="14" t="s">
        <v>125</v>
      </c>
      <c r="F13" s="16" t="s">
        <v>178</v>
      </c>
      <c r="G13" s="17">
        <v>17849</v>
      </c>
      <c r="H13" s="31">
        <v>39814</v>
      </c>
      <c r="I13" s="17" t="s">
        <v>119</v>
      </c>
      <c r="J13" s="14">
        <v>1</v>
      </c>
      <c r="K13" s="18">
        <f t="shared" si="2"/>
        <v>1100</v>
      </c>
      <c r="L13" s="18">
        <v>1100</v>
      </c>
      <c r="M13" s="35">
        <v>1248</v>
      </c>
      <c r="N13" s="35">
        <f t="shared" si="1"/>
        <v>1248</v>
      </c>
    </row>
    <row r="14" spans="1:14" ht="31.5">
      <c r="A14" s="2"/>
      <c r="B14" s="14">
        <v>7</v>
      </c>
      <c r="C14" s="14">
        <v>1</v>
      </c>
      <c r="D14" s="15" t="s">
        <v>93</v>
      </c>
      <c r="E14" s="14" t="s">
        <v>123</v>
      </c>
      <c r="F14" s="16" t="s">
        <v>193</v>
      </c>
      <c r="G14" s="17">
        <v>18376</v>
      </c>
      <c r="H14" s="31">
        <v>41855</v>
      </c>
      <c r="I14" s="17" t="s">
        <v>119</v>
      </c>
      <c r="J14" s="14">
        <v>4</v>
      </c>
      <c r="K14" s="18">
        <f t="shared" si="2"/>
        <v>4500</v>
      </c>
      <c r="L14" s="18">
        <v>18000</v>
      </c>
      <c r="M14" s="35">
        <v>3600</v>
      </c>
      <c r="N14" s="35">
        <f t="shared" si="1"/>
        <v>14400</v>
      </c>
    </row>
    <row r="15" spans="1:14" ht="31.5">
      <c r="A15" s="2"/>
      <c r="B15" s="14">
        <v>8</v>
      </c>
      <c r="C15" s="14">
        <v>1</v>
      </c>
      <c r="D15" s="15" t="s">
        <v>94</v>
      </c>
      <c r="E15" s="14" t="s">
        <v>123</v>
      </c>
      <c r="F15" s="16" t="s">
        <v>194</v>
      </c>
      <c r="G15" s="17">
        <v>18378</v>
      </c>
      <c r="H15" s="31">
        <v>41855</v>
      </c>
      <c r="I15" s="17" t="s">
        <v>119</v>
      </c>
      <c r="J15" s="14">
        <v>4</v>
      </c>
      <c r="K15" s="18">
        <f t="shared" si="2"/>
        <v>4500</v>
      </c>
      <c r="L15" s="18">
        <v>18000</v>
      </c>
      <c r="M15" s="35">
        <v>2980</v>
      </c>
      <c r="N15" s="35">
        <f t="shared" si="1"/>
        <v>11920</v>
      </c>
    </row>
    <row r="16" spans="1:14" ht="31.5">
      <c r="A16" s="2"/>
      <c r="B16" s="14">
        <v>9</v>
      </c>
      <c r="C16" s="14">
        <v>1</v>
      </c>
      <c r="D16" s="15" t="s">
        <v>84</v>
      </c>
      <c r="E16" s="14" t="s">
        <v>123</v>
      </c>
      <c r="F16" s="16" t="s">
        <v>205</v>
      </c>
      <c r="G16" s="17">
        <v>17785</v>
      </c>
      <c r="H16" s="31">
        <v>41807</v>
      </c>
      <c r="I16" s="17" t="s">
        <v>119</v>
      </c>
      <c r="J16" s="14">
        <v>2</v>
      </c>
      <c r="K16" s="18">
        <f t="shared" si="2"/>
        <v>2790</v>
      </c>
      <c r="L16" s="18">
        <v>5580</v>
      </c>
      <c r="M16" s="35">
        <v>3744</v>
      </c>
      <c r="N16" s="35">
        <f t="shared" si="1"/>
        <v>7488</v>
      </c>
    </row>
    <row r="17" spans="1:16" ht="31.5">
      <c r="A17" s="2"/>
      <c r="B17" s="14">
        <v>10</v>
      </c>
      <c r="C17" s="14">
        <v>1</v>
      </c>
      <c r="D17" s="15" t="s">
        <v>83</v>
      </c>
      <c r="E17" s="14" t="s">
        <v>123</v>
      </c>
      <c r="F17" s="16" t="s">
        <v>206</v>
      </c>
      <c r="G17" s="17">
        <v>17847</v>
      </c>
      <c r="H17" s="31">
        <v>41807</v>
      </c>
      <c r="I17" s="17" t="s">
        <v>119</v>
      </c>
      <c r="J17" s="14">
        <v>4</v>
      </c>
      <c r="K17" s="18">
        <f t="shared" si="2"/>
        <v>2490</v>
      </c>
      <c r="L17" s="18">
        <v>9960</v>
      </c>
      <c r="M17" s="35">
        <v>2132</v>
      </c>
      <c r="N17" s="35">
        <f t="shared" si="1"/>
        <v>8528</v>
      </c>
    </row>
    <row r="18" spans="1:16" ht="31.5">
      <c r="A18" s="2"/>
      <c r="B18" s="14">
        <v>11</v>
      </c>
      <c r="C18" s="14">
        <v>1</v>
      </c>
      <c r="D18" s="15" t="s">
        <v>82</v>
      </c>
      <c r="E18" s="14" t="s">
        <v>123</v>
      </c>
      <c r="F18" s="16" t="s">
        <v>212</v>
      </c>
      <c r="G18" s="17">
        <v>18381</v>
      </c>
      <c r="H18" s="31">
        <v>41807</v>
      </c>
      <c r="I18" s="17" t="s">
        <v>119</v>
      </c>
      <c r="J18" s="14">
        <v>4</v>
      </c>
      <c r="K18" s="18">
        <f t="shared" si="2"/>
        <v>2400</v>
      </c>
      <c r="L18" s="18">
        <v>9600</v>
      </c>
      <c r="M18" s="35">
        <v>2600</v>
      </c>
      <c r="N18" s="35">
        <f t="shared" si="1"/>
        <v>10400</v>
      </c>
    </row>
    <row r="19" spans="1:16" ht="31.5">
      <c r="A19" s="2"/>
      <c r="B19" s="14">
        <v>12</v>
      </c>
      <c r="C19" s="14">
        <v>1</v>
      </c>
      <c r="D19" s="15" t="s">
        <v>60</v>
      </c>
      <c r="E19" s="14" t="s">
        <v>123</v>
      </c>
      <c r="F19" s="16" t="s">
        <v>210</v>
      </c>
      <c r="G19" s="17">
        <v>17950</v>
      </c>
      <c r="H19" s="31">
        <v>41512</v>
      </c>
      <c r="I19" s="17" t="s">
        <v>119</v>
      </c>
      <c r="J19" s="14">
        <v>4</v>
      </c>
      <c r="K19" s="18">
        <f t="shared" ref="K19:K27" si="3">L19/J19</f>
        <v>3500</v>
      </c>
      <c r="L19" s="18">
        <v>14000</v>
      </c>
      <c r="M19" s="35">
        <v>3200</v>
      </c>
      <c r="N19" s="35">
        <f t="shared" si="1"/>
        <v>12800</v>
      </c>
      <c r="P19" s="17"/>
    </row>
    <row r="20" spans="1:16" ht="31.5">
      <c r="A20" s="2"/>
      <c r="B20" s="14">
        <v>13</v>
      </c>
      <c r="C20" s="14">
        <v>1</v>
      </c>
      <c r="D20" s="15" t="s">
        <v>116</v>
      </c>
      <c r="E20" s="14" t="s">
        <v>125</v>
      </c>
      <c r="F20" s="16" t="s">
        <v>164</v>
      </c>
      <c r="G20" s="17">
        <v>18496</v>
      </c>
      <c r="H20" s="31">
        <v>40424</v>
      </c>
      <c r="I20" s="17" t="s">
        <v>119</v>
      </c>
      <c r="J20" s="14">
        <v>1</v>
      </c>
      <c r="K20" s="18">
        <f t="shared" si="3"/>
        <v>12000</v>
      </c>
      <c r="L20" s="18">
        <v>12000</v>
      </c>
      <c r="M20" s="35">
        <v>15346</v>
      </c>
      <c r="N20" s="35">
        <f t="shared" si="1"/>
        <v>15346</v>
      </c>
      <c r="P20" s="17"/>
    </row>
    <row r="21" spans="1:16" ht="204" customHeight="1">
      <c r="A21" s="2"/>
      <c r="B21" s="14">
        <v>14</v>
      </c>
      <c r="C21" s="14">
        <v>1</v>
      </c>
      <c r="D21" s="15" t="s">
        <v>20</v>
      </c>
      <c r="E21" s="14" t="s">
        <v>125</v>
      </c>
      <c r="F21" s="16" t="s">
        <v>258</v>
      </c>
      <c r="G21" s="17">
        <v>18384</v>
      </c>
      <c r="H21" s="31">
        <v>40560</v>
      </c>
      <c r="I21" s="17" t="s">
        <v>119</v>
      </c>
      <c r="J21" s="14">
        <v>2</v>
      </c>
      <c r="K21" s="18">
        <f t="shared" si="3"/>
        <v>1450</v>
      </c>
      <c r="L21" s="18">
        <v>2900</v>
      </c>
      <c r="M21" s="35">
        <v>2040</v>
      </c>
      <c r="N21" s="35">
        <f t="shared" si="1"/>
        <v>4080</v>
      </c>
    </row>
    <row r="22" spans="1:16" ht="191.25" customHeight="1">
      <c r="A22" s="2"/>
      <c r="B22" s="14">
        <v>15</v>
      </c>
      <c r="C22" s="14">
        <v>1</v>
      </c>
      <c r="D22" s="15" t="s">
        <v>21</v>
      </c>
      <c r="E22" s="14" t="s">
        <v>125</v>
      </c>
      <c r="F22" s="16" t="s">
        <v>260</v>
      </c>
      <c r="G22" s="17">
        <v>18633</v>
      </c>
      <c r="H22" s="31">
        <v>40560</v>
      </c>
      <c r="I22" s="17" t="s">
        <v>119</v>
      </c>
      <c r="J22" s="14">
        <v>2</v>
      </c>
      <c r="K22" s="18">
        <f t="shared" si="3"/>
        <v>2500</v>
      </c>
      <c r="L22" s="18">
        <v>5000</v>
      </c>
      <c r="M22" s="35">
        <v>7664</v>
      </c>
      <c r="N22" s="35">
        <f t="shared" si="1"/>
        <v>15328</v>
      </c>
    </row>
    <row r="23" spans="1:16" ht="31.5">
      <c r="A23" s="2"/>
      <c r="B23" s="14">
        <v>16</v>
      </c>
      <c r="C23" s="14">
        <v>1</v>
      </c>
      <c r="D23" s="15" t="s">
        <v>57</v>
      </c>
      <c r="E23" s="14" t="s">
        <v>123</v>
      </c>
      <c r="F23" s="16" t="s">
        <v>225</v>
      </c>
      <c r="G23" s="17">
        <v>17585</v>
      </c>
      <c r="H23" s="31">
        <v>41229</v>
      </c>
      <c r="I23" s="17" t="s">
        <v>119</v>
      </c>
      <c r="J23" s="14">
        <v>1</v>
      </c>
      <c r="K23" s="18">
        <f t="shared" si="3"/>
        <v>8600</v>
      </c>
      <c r="L23" s="18">
        <v>8600</v>
      </c>
      <c r="M23" s="35">
        <v>6240</v>
      </c>
      <c r="N23" s="35">
        <f t="shared" si="1"/>
        <v>6240</v>
      </c>
    </row>
    <row r="24" spans="1:16" ht="31.5">
      <c r="A24" s="2"/>
      <c r="B24" s="14">
        <v>17</v>
      </c>
      <c r="C24" s="14">
        <v>1</v>
      </c>
      <c r="D24" s="15" t="s">
        <v>64</v>
      </c>
      <c r="E24" s="14" t="s">
        <v>123</v>
      </c>
      <c r="F24" s="16" t="s">
        <v>242</v>
      </c>
      <c r="G24" s="17">
        <v>18238</v>
      </c>
      <c r="H24" s="31">
        <v>41855</v>
      </c>
      <c r="I24" s="17" t="s">
        <v>119</v>
      </c>
      <c r="J24" s="14">
        <v>1</v>
      </c>
      <c r="K24" s="18">
        <f t="shared" si="3"/>
        <v>5000</v>
      </c>
      <c r="L24" s="18">
        <v>5000</v>
      </c>
      <c r="M24" s="35">
        <v>4000</v>
      </c>
      <c r="N24" s="35">
        <f t="shared" si="1"/>
        <v>4000</v>
      </c>
    </row>
    <row r="25" spans="1:16" ht="47.25">
      <c r="A25" s="2"/>
      <c r="B25" s="14">
        <v>18</v>
      </c>
      <c r="C25" s="14">
        <v>1</v>
      </c>
      <c r="D25" s="15" t="s">
        <v>61</v>
      </c>
      <c r="E25" s="14" t="s">
        <v>123</v>
      </c>
      <c r="F25" s="16" t="s">
        <v>216</v>
      </c>
      <c r="G25" s="17">
        <v>17489</v>
      </c>
      <c r="H25" s="31">
        <v>41512</v>
      </c>
      <c r="I25" s="17" t="s">
        <v>119</v>
      </c>
      <c r="J25" s="14">
        <v>1</v>
      </c>
      <c r="K25" s="18">
        <f t="shared" si="3"/>
        <v>4000</v>
      </c>
      <c r="L25" s="18">
        <v>4000</v>
      </c>
      <c r="M25" s="35">
        <v>6720</v>
      </c>
      <c r="N25" s="35">
        <f t="shared" si="1"/>
        <v>6720</v>
      </c>
    </row>
    <row r="26" spans="1:16" ht="47.25">
      <c r="A26" s="2"/>
      <c r="B26" s="14">
        <v>19</v>
      </c>
      <c r="C26" s="14">
        <v>1</v>
      </c>
      <c r="D26" s="15" t="s">
        <v>62</v>
      </c>
      <c r="E26" s="14" t="s">
        <v>123</v>
      </c>
      <c r="F26" s="16" t="s">
        <v>217</v>
      </c>
      <c r="G26" s="17">
        <v>17490</v>
      </c>
      <c r="H26" s="31">
        <v>41512</v>
      </c>
      <c r="I26" s="17" t="s">
        <v>119</v>
      </c>
      <c r="J26" s="14">
        <v>1</v>
      </c>
      <c r="K26" s="18">
        <f t="shared" si="3"/>
        <v>4000</v>
      </c>
      <c r="L26" s="18">
        <v>4000</v>
      </c>
      <c r="M26" s="35">
        <v>6720</v>
      </c>
      <c r="N26" s="35">
        <f t="shared" si="1"/>
        <v>6720</v>
      </c>
    </row>
    <row r="27" spans="1:16" ht="31.5">
      <c r="A27" s="2"/>
      <c r="B27" s="14">
        <v>20</v>
      </c>
      <c r="C27" s="14">
        <v>1</v>
      </c>
      <c r="D27" s="15" t="s">
        <v>63</v>
      </c>
      <c r="E27" s="14" t="s">
        <v>123</v>
      </c>
      <c r="F27" s="16" t="s">
        <v>208</v>
      </c>
      <c r="G27" s="17">
        <v>17873</v>
      </c>
      <c r="H27" s="31">
        <v>41512</v>
      </c>
      <c r="I27" s="17" t="s">
        <v>119</v>
      </c>
      <c r="J27" s="14">
        <v>1</v>
      </c>
      <c r="K27" s="18">
        <f t="shared" si="3"/>
        <v>3000</v>
      </c>
      <c r="L27" s="18">
        <v>3000</v>
      </c>
      <c r="M27" s="35">
        <v>1760</v>
      </c>
      <c r="N27" s="35">
        <f t="shared" si="1"/>
        <v>1760</v>
      </c>
    </row>
    <row r="28" spans="1:16" ht="31.5">
      <c r="A28" s="2"/>
      <c r="B28" s="14">
        <v>21</v>
      </c>
      <c r="C28" s="14">
        <v>1</v>
      </c>
      <c r="D28" s="15" t="s">
        <v>80</v>
      </c>
      <c r="E28" s="14" t="s">
        <v>123</v>
      </c>
      <c r="F28" s="16" t="s">
        <v>207</v>
      </c>
      <c r="G28" s="17">
        <v>17868</v>
      </c>
      <c r="H28" s="31">
        <v>41807</v>
      </c>
      <c r="I28" s="17" t="s">
        <v>119</v>
      </c>
      <c r="J28" s="14">
        <v>2</v>
      </c>
      <c r="K28" s="18">
        <f t="shared" ref="K28:K33" si="4">L28/J28</f>
        <v>3600</v>
      </c>
      <c r="L28" s="18">
        <v>7200</v>
      </c>
      <c r="M28" s="35">
        <v>2800</v>
      </c>
      <c r="N28" s="35">
        <f t="shared" si="1"/>
        <v>5600</v>
      </c>
    </row>
    <row r="29" spans="1:16" ht="31.5">
      <c r="A29" s="2"/>
      <c r="B29" s="14">
        <v>22</v>
      </c>
      <c r="C29" s="14">
        <v>1</v>
      </c>
      <c r="D29" s="15" t="s">
        <v>86</v>
      </c>
      <c r="E29" s="14" t="s">
        <v>123</v>
      </c>
      <c r="F29" s="16" t="s">
        <v>213</v>
      </c>
      <c r="G29" s="17">
        <v>18382</v>
      </c>
      <c r="H29" s="31">
        <v>41807</v>
      </c>
      <c r="I29" s="17" t="s">
        <v>119</v>
      </c>
      <c r="J29" s="14">
        <v>4</v>
      </c>
      <c r="K29" s="18">
        <f t="shared" si="4"/>
        <v>2400</v>
      </c>
      <c r="L29" s="18">
        <v>9600</v>
      </c>
      <c r="M29" s="35">
        <v>2560</v>
      </c>
      <c r="N29" s="35">
        <f t="shared" si="1"/>
        <v>10240</v>
      </c>
    </row>
    <row r="30" spans="1:16" ht="47.25">
      <c r="A30" s="2"/>
      <c r="B30" s="14">
        <v>23</v>
      </c>
      <c r="C30" s="14">
        <v>1</v>
      </c>
      <c r="D30" s="15" t="s">
        <v>91</v>
      </c>
      <c r="E30" s="14" t="s">
        <v>123</v>
      </c>
      <c r="F30" s="16" t="s">
        <v>218</v>
      </c>
      <c r="G30" s="17">
        <v>17499</v>
      </c>
      <c r="H30" s="31">
        <v>41855</v>
      </c>
      <c r="I30" s="17" t="s">
        <v>119</v>
      </c>
      <c r="J30" s="14">
        <v>4</v>
      </c>
      <c r="K30" s="18">
        <f t="shared" si="4"/>
        <v>4550</v>
      </c>
      <c r="L30" s="18">
        <v>18200</v>
      </c>
      <c r="M30" s="35">
        <v>3808</v>
      </c>
      <c r="N30" s="35">
        <f t="shared" si="1"/>
        <v>15232</v>
      </c>
    </row>
    <row r="31" spans="1:16" ht="31.5">
      <c r="A31" s="2"/>
      <c r="B31" s="14">
        <v>24</v>
      </c>
      <c r="C31" s="14">
        <v>1</v>
      </c>
      <c r="D31" s="15" t="s">
        <v>92</v>
      </c>
      <c r="E31" s="14" t="s">
        <v>123</v>
      </c>
      <c r="F31" s="16" t="s">
        <v>221</v>
      </c>
      <c r="G31" s="17">
        <v>17527</v>
      </c>
      <c r="H31" s="31">
        <v>41855</v>
      </c>
      <c r="I31" s="17" t="s">
        <v>119</v>
      </c>
      <c r="J31" s="14">
        <v>2</v>
      </c>
      <c r="K31" s="18">
        <f t="shared" si="4"/>
        <v>5500</v>
      </c>
      <c r="L31" s="18">
        <v>11000</v>
      </c>
      <c r="M31" s="35">
        <v>8000</v>
      </c>
      <c r="N31" s="35">
        <f t="shared" si="1"/>
        <v>16000</v>
      </c>
    </row>
    <row r="32" spans="1:16" ht="31.5">
      <c r="A32" s="2"/>
      <c r="B32" s="14">
        <v>25</v>
      </c>
      <c r="C32" s="14">
        <v>1</v>
      </c>
      <c r="D32" s="15" t="s">
        <v>85</v>
      </c>
      <c r="E32" s="14" t="s">
        <v>123</v>
      </c>
      <c r="F32" s="16" t="s">
        <v>236</v>
      </c>
      <c r="G32" s="17">
        <v>17830</v>
      </c>
      <c r="H32" s="31">
        <v>41807</v>
      </c>
      <c r="I32" s="17" t="s">
        <v>119</v>
      </c>
      <c r="J32" s="14">
        <v>2</v>
      </c>
      <c r="K32" s="18">
        <f t="shared" si="4"/>
        <v>800</v>
      </c>
      <c r="L32" s="18">
        <v>1600</v>
      </c>
      <c r="M32" s="35">
        <v>1280</v>
      </c>
      <c r="N32" s="35">
        <f t="shared" si="1"/>
        <v>2560</v>
      </c>
    </row>
    <row r="33" spans="1:14" ht="31.5">
      <c r="A33" s="2"/>
      <c r="B33" s="14">
        <v>26</v>
      </c>
      <c r="C33" s="14">
        <v>1</v>
      </c>
      <c r="D33" s="15" t="s">
        <v>90</v>
      </c>
      <c r="E33" s="14" t="s">
        <v>123</v>
      </c>
      <c r="F33" s="16" t="s">
        <v>238</v>
      </c>
      <c r="G33" s="17">
        <v>17867</v>
      </c>
      <c r="H33" s="31">
        <v>41855</v>
      </c>
      <c r="I33" s="17" t="s">
        <v>119</v>
      </c>
      <c r="J33" s="14">
        <v>4</v>
      </c>
      <c r="K33" s="18">
        <f t="shared" si="4"/>
        <v>6000</v>
      </c>
      <c r="L33" s="18">
        <v>24000</v>
      </c>
      <c r="M33" s="35">
        <v>7200</v>
      </c>
      <c r="N33" s="35">
        <f t="shared" si="1"/>
        <v>28800</v>
      </c>
    </row>
    <row r="34" spans="1:14" ht="31.5">
      <c r="A34" s="2"/>
      <c r="B34" s="14">
        <v>27</v>
      </c>
      <c r="C34" s="14">
        <v>1</v>
      </c>
      <c r="D34" s="15" t="s">
        <v>89</v>
      </c>
      <c r="E34" s="14" t="s">
        <v>123</v>
      </c>
      <c r="F34" s="16" t="s">
        <v>196</v>
      </c>
      <c r="G34" s="17">
        <v>18472</v>
      </c>
      <c r="H34" s="31">
        <v>41855</v>
      </c>
      <c r="I34" s="17" t="s">
        <v>119</v>
      </c>
      <c r="J34" s="14">
        <v>2</v>
      </c>
      <c r="K34" s="18">
        <f t="shared" ref="K34:K36" si="5">L34/J34</f>
        <v>1500</v>
      </c>
      <c r="L34" s="18">
        <v>3000</v>
      </c>
      <c r="M34" s="35">
        <v>1288</v>
      </c>
      <c r="N34" s="35">
        <f t="shared" si="1"/>
        <v>2576</v>
      </c>
    </row>
    <row r="35" spans="1:14" ht="31.5">
      <c r="A35" s="2"/>
      <c r="B35" s="14">
        <v>28</v>
      </c>
      <c r="C35" s="14">
        <v>1</v>
      </c>
      <c r="D35" s="15" t="s">
        <v>51</v>
      </c>
      <c r="E35" s="14" t="s">
        <v>123</v>
      </c>
      <c r="F35" s="16" t="s">
        <v>204</v>
      </c>
      <c r="G35" s="17">
        <v>17770</v>
      </c>
      <c r="H35" s="31">
        <v>41807</v>
      </c>
      <c r="I35" s="17" t="s">
        <v>119</v>
      </c>
      <c r="J35" s="14">
        <v>2</v>
      </c>
      <c r="K35" s="18">
        <f t="shared" si="5"/>
        <v>2966.665</v>
      </c>
      <c r="L35" s="18">
        <v>5933.33</v>
      </c>
      <c r="M35" s="35">
        <v>2800</v>
      </c>
      <c r="N35" s="35">
        <f t="shared" si="1"/>
        <v>5600</v>
      </c>
    </row>
    <row r="36" spans="1:14" ht="31.5">
      <c r="A36" s="2"/>
      <c r="B36" s="14">
        <v>29</v>
      </c>
      <c r="C36" s="14">
        <v>1</v>
      </c>
      <c r="D36" s="21" t="s">
        <v>56</v>
      </c>
      <c r="E36" s="20" t="s">
        <v>123</v>
      </c>
      <c r="F36" s="22" t="s">
        <v>183</v>
      </c>
      <c r="G36" s="23">
        <v>17583</v>
      </c>
      <c r="H36" s="31">
        <v>41229</v>
      </c>
      <c r="I36" s="23" t="s">
        <v>119</v>
      </c>
      <c r="J36" s="20">
        <v>1</v>
      </c>
      <c r="K36" s="24">
        <f t="shared" si="5"/>
        <v>30800</v>
      </c>
      <c r="L36" s="24">
        <v>30800</v>
      </c>
      <c r="M36" s="36">
        <v>9911</v>
      </c>
      <c r="N36" s="36">
        <f t="shared" si="1"/>
        <v>9911</v>
      </c>
    </row>
    <row r="37" spans="1:14" s="7" customFormat="1" ht="31.5">
      <c r="A37" s="8"/>
      <c r="B37" s="14">
        <v>30</v>
      </c>
      <c r="C37" s="14">
        <v>2</v>
      </c>
      <c r="D37" s="15" t="s">
        <v>29</v>
      </c>
      <c r="E37" s="18" t="s">
        <v>121</v>
      </c>
      <c r="F37" s="19" t="s">
        <v>147</v>
      </c>
      <c r="G37" s="23">
        <v>18387</v>
      </c>
      <c r="H37" s="31">
        <v>40907</v>
      </c>
      <c r="I37" s="18" t="s">
        <v>120</v>
      </c>
      <c r="J37" s="25">
        <v>0.05</v>
      </c>
      <c r="K37" s="18">
        <f>L37/J37/100</f>
        <v>1400</v>
      </c>
      <c r="L37" s="18">
        <v>7000</v>
      </c>
      <c r="M37" s="35">
        <v>157320</v>
      </c>
      <c r="N37" s="35">
        <f>M37*J37</f>
        <v>7866</v>
      </c>
    </row>
    <row r="38" spans="1:14" ht="31.5">
      <c r="A38" s="2"/>
      <c r="B38" s="14">
        <v>31</v>
      </c>
      <c r="C38" s="14">
        <v>2</v>
      </c>
      <c r="D38" s="19" t="s">
        <v>6</v>
      </c>
      <c r="E38" s="18" t="s">
        <v>125</v>
      </c>
      <c r="F38" s="19" t="s">
        <v>162</v>
      </c>
      <c r="G38" s="23">
        <v>18415</v>
      </c>
      <c r="H38" s="31">
        <v>39814</v>
      </c>
      <c r="I38" s="18" t="s">
        <v>119</v>
      </c>
      <c r="J38" s="18">
        <v>100</v>
      </c>
      <c r="K38" s="18">
        <f t="shared" ref="K38:K115" si="6">L38/J38</f>
        <v>60.87</v>
      </c>
      <c r="L38" s="18">
        <v>6087</v>
      </c>
      <c r="M38" s="35">
        <v>77</v>
      </c>
      <c r="N38" s="35">
        <f>M38*J38</f>
        <v>7700</v>
      </c>
    </row>
    <row r="39" spans="1:14" ht="58.5" customHeight="1">
      <c r="A39" s="2"/>
      <c r="B39" s="14">
        <v>32</v>
      </c>
      <c r="C39" s="14">
        <v>2</v>
      </c>
      <c r="D39" s="19" t="s">
        <v>43</v>
      </c>
      <c r="E39" s="18" t="s">
        <v>122</v>
      </c>
      <c r="F39" s="19" t="s">
        <v>184</v>
      </c>
      <c r="G39" s="17">
        <v>18443</v>
      </c>
      <c r="H39" s="31" t="s">
        <v>264</v>
      </c>
      <c r="I39" s="18" t="s">
        <v>119</v>
      </c>
      <c r="J39" s="18">
        <v>1</v>
      </c>
      <c r="K39" s="18">
        <f t="shared" si="6"/>
        <v>580357.14</v>
      </c>
      <c r="L39" s="18">
        <v>580357.14</v>
      </c>
      <c r="M39" s="35">
        <v>554400</v>
      </c>
      <c r="N39" s="35">
        <f>M39*J39</f>
        <v>554400</v>
      </c>
    </row>
    <row r="40" spans="1:14" ht="31.5">
      <c r="A40" s="9"/>
      <c r="B40" s="14">
        <v>33</v>
      </c>
      <c r="C40" s="14">
        <v>3</v>
      </c>
      <c r="D40" s="19" t="s">
        <v>35</v>
      </c>
      <c r="E40" s="18" t="s">
        <v>123</v>
      </c>
      <c r="F40" s="19" t="s">
        <v>200</v>
      </c>
      <c r="G40" s="17">
        <v>18515</v>
      </c>
      <c r="H40" s="31">
        <v>40907</v>
      </c>
      <c r="I40" s="18" t="s">
        <v>119</v>
      </c>
      <c r="J40" s="18">
        <v>1</v>
      </c>
      <c r="K40" s="18">
        <f t="shared" ref="K40:K49" si="7">L40/J40</f>
        <v>45000</v>
      </c>
      <c r="L40" s="18">
        <v>45000</v>
      </c>
      <c r="M40" s="35">
        <v>22745</v>
      </c>
      <c r="N40" s="35">
        <f t="shared" ref="N40:N54" si="8">M40*J40</f>
        <v>22745</v>
      </c>
    </row>
    <row r="41" spans="1:14" ht="31.5">
      <c r="A41" s="9"/>
      <c r="B41" s="14">
        <v>34</v>
      </c>
      <c r="C41" s="14">
        <v>3</v>
      </c>
      <c r="D41" s="19" t="s">
        <v>37</v>
      </c>
      <c r="E41" s="18" t="s">
        <v>123</v>
      </c>
      <c r="F41" s="19" t="s">
        <v>201</v>
      </c>
      <c r="G41" s="17">
        <v>18631</v>
      </c>
      <c r="H41" s="31">
        <v>40907</v>
      </c>
      <c r="I41" s="18" t="s">
        <v>119</v>
      </c>
      <c r="J41" s="18">
        <v>1</v>
      </c>
      <c r="K41" s="18">
        <f t="shared" si="7"/>
        <v>5000</v>
      </c>
      <c r="L41" s="18">
        <v>5000</v>
      </c>
      <c r="M41" s="35">
        <v>1792</v>
      </c>
      <c r="N41" s="35">
        <f t="shared" si="8"/>
        <v>1792</v>
      </c>
    </row>
    <row r="42" spans="1:14" ht="47.25">
      <c r="A42" s="9"/>
      <c r="B42" s="14">
        <v>35</v>
      </c>
      <c r="C42" s="14">
        <v>3</v>
      </c>
      <c r="D42" s="19" t="s">
        <v>30</v>
      </c>
      <c r="E42" s="18" t="s">
        <v>123</v>
      </c>
      <c r="F42" s="19" t="s">
        <v>197</v>
      </c>
      <c r="G42" s="17">
        <v>18510</v>
      </c>
      <c r="H42" s="31">
        <v>40907</v>
      </c>
      <c r="I42" s="18" t="s">
        <v>119</v>
      </c>
      <c r="J42" s="18">
        <v>1</v>
      </c>
      <c r="K42" s="18">
        <f t="shared" si="7"/>
        <v>17000</v>
      </c>
      <c r="L42" s="18">
        <v>17000</v>
      </c>
      <c r="M42" s="35">
        <v>14560</v>
      </c>
      <c r="N42" s="35">
        <f t="shared" si="8"/>
        <v>14560</v>
      </c>
    </row>
    <row r="43" spans="1:14" ht="31.5">
      <c r="A43" s="9"/>
      <c r="B43" s="14">
        <v>36</v>
      </c>
      <c r="C43" s="14">
        <v>3</v>
      </c>
      <c r="D43" s="19" t="s">
        <v>52</v>
      </c>
      <c r="E43" s="18" t="s">
        <v>123</v>
      </c>
      <c r="F43" s="19" t="s">
        <v>196</v>
      </c>
      <c r="G43" s="17">
        <v>17778</v>
      </c>
      <c r="H43" s="31">
        <v>41229</v>
      </c>
      <c r="I43" s="18" t="s">
        <v>119</v>
      </c>
      <c r="J43" s="18">
        <v>1</v>
      </c>
      <c r="K43" s="18">
        <f t="shared" si="7"/>
        <v>5540</v>
      </c>
      <c r="L43" s="18">
        <v>5540</v>
      </c>
      <c r="M43" s="35">
        <v>3360</v>
      </c>
      <c r="N43" s="35">
        <f t="shared" si="8"/>
        <v>3360</v>
      </c>
    </row>
    <row r="44" spans="1:14" ht="31.5">
      <c r="A44" s="9"/>
      <c r="B44" s="14">
        <v>37</v>
      </c>
      <c r="C44" s="14">
        <v>3</v>
      </c>
      <c r="D44" s="19" t="s">
        <v>34</v>
      </c>
      <c r="E44" s="18" t="s">
        <v>123</v>
      </c>
      <c r="F44" s="19" t="s">
        <v>208</v>
      </c>
      <c r="G44" s="17">
        <v>17871</v>
      </c>
      <c r="H44" s="31">
        <v>40907</v>
      </c>
      <c r="I44" s="18" t="s">
        <v>119</v>
      </c>
      <c r="J44" s="18">
        <v>1</v>
      </c>
      <c r="K44" s="18">
        <f t="shared" si="7"/>
        <v>5000</v>
      </c>
      <c r="L44" s="18">
        <v>5000</v>
      </c>
      <c r="M44" s="35">
        <v>2800</v>
      </c>
      <c r="N44" s="35">
        <f t="shared" si="8"/>
        <v>2800</v>
      </c>
    </row>
    <row r="45" spans="1:14" ht="31.5">
      <c r="A45" s="9"/>
      <c r="B45" s="14">
        <v>38</v>
      </c>
      <c r="C45" s="14">
        <v>3</v>
      </c>
      <c r="D45" s="19" t="s">
        <v>33</v>
      </c>
      <c r="E45" s="18" t="s">
        <v>123</v>
      </c>
      <c r="F45" s="19" t="s">
        <v>208</v>
      </c>
      <c r="G45" s="17">
        <v>17912</v>
      </c>
      <c r="H45" s="31">
        <v>40907</v>
      </c>
      <c r="I45" s="18" t="s">
        <v>119</v>
      </c>
      <c r="J45" s="18">
        <v>1</v>
      </c>
      <c r="K45" s="18">
        <f t="shared" si="7"/>
        <v>25000</v>
      </c>
      <c r="L45" s="18">
        <v>25000</v>
      </c>
      <c r="M45" s="35">
        <v>20000</v>
      </c>
      <c r="N45" s="35">
        <f t="shared" si="8"/>
        <v>20000</v>
      </c>
    </row>
    <row r="46" spans="1:14" ht="31.5">
      <c r="A46" s="9"/>
      <c r="B46" s="14">
        <v>39</v>
      </c>
      <c r="C46" s="14">
        <v>3</v>
      </c>
      <c r="D46" s="19" t="s">
        <v>38</v>
      </c>
      <c r="E46" s="18" t="s">
        <v>123</v>
      </c>
      <c r="F46" s="19" t="s">
        <v>235</v>
      </c>
      <c r="G46" s="17">
        <v>17829</v>
      </c>
      <c r="H46" s="31">
        <v>40907</v>
      </c>
      <c r="I46" s="18" t="s">
        <v>119</v>
      </c>
      <c r="J46" s="18">
        <v>1</v>
      </c>
      <c r="K46" s="18">
        <f t="shared" si="7"/>
        <v>500</v>
      </c>
      <c r="L46" s="18">
        <v>500</v>
      </c>
      <c r="M46" s="35">
        <v>1280</v>
      </c>
      <c r="N46" s="35">
        <f t="shared" si="8"/>
        <v>1280</v>
      </c>
    </row>
    <row r="47" spans="1:14" ht="31.5">
      <c r="A47" s="9"/>
      <c r="B47" s="14">
        <v>40</v>
      </c>
      <c r="C47" s="14">
        <v>3</v>
      </c>
      <c r="D47" s="19" t="s">
        <v>31</v>
      </c>
      <c r="E47" s="18" t="s">
        <v>123</v>
      </c>
      <c r="F47" s="19" t="s">
        <v>208</v>
      </c>
      <c r="G47" s="17">
        <v>18187</v>
      </c>
      <c r="H47" s="31">
        <v>40907</v>
      </c>
      <c r="I47" s="18" t="s">
        <v>119</v>
      </c>
      <c r="J47" s="18">
        <v>1</v>
      </c>
      <c r="K47" s="18">
        <f t="shared" si="7"/>
        <v>4500</v>
      </c>
      <c r="L47" s="18">
        <v>4500</v>
      </c>
      <c r="M47" s="35">
        <v>2063</v>
      </c>
      <c r="N47" s="35">
        <f t="shared" si="8"/>
        <v>2063</v>
      </c>
    </row>
    <row r="48" spans="1:14" ht="31.5">
      <c r="A48" s="2"/>
      <c r="B48" s="14">
        <v>41</v>
      </c>
      <c r="C48" s="14">
        <v>3</v>
      </c>
      <c r="D48" s="19" t="s">
        <v>36</v>
      </c>
      <c r="E48" s="18" t="s">
        <v>123</v>
      </c>
      <c r="F48" s="19" t="s">
        <v>209</v>
      </c>
      <c r="G48" s="17">
        <v>17947</v>
      </c>
      <c r="H48" s="31">
        <v>41512</v>
      </c>
      <c r="I48" s="18" t="s">
        <v>119</v>
      </c>
      <c r="J48" s="18">
        <v>1</v>
      </c>
      <c r="K48" s="18">
        <f t="shared" si="7"/>
        <v>25000</v>
      </c>
      <c r="L48" s="18">
        <v>25000</v>
      </c>
      <c r="M48" s="35">
        <v>5600</v>
      </c>
      <c r="N48" s="35">
        <f t="shared" si="8"/>
        <v>5600</v>
      </c>
    </row>
    <row r="49" spans="1:14" ht="47.25">
      <c r="A49" s="2"/>
      <c r="B49" s="14">
        <v>42</v>
      </c>
      <c r="C49" s="14">
        <v>3</v>
      </c>
      <c r="D49" s="19" t="s">
        <v>46</v>
      </c>
      <c r="E49" s="18" t="s">
        <v>123</v>
      </c>
      <c r="F49" s="19" t="s">
        <v>209</v>
      </c>
      <c r="G49" s="17">
        <v>17948</v>
      </c>
      <c r="H49" s="31">
        <v>40907</v>
      </c>
      <c r="I49" s="18" t="s">
        <v>119</v>
      </c>
      <c r="J49" s="18">
        <v>1</v>
      </c>
      <c r="K49" s="18">
        <f t="shared" si="7"/>
        <v>9363</v>
      </c>
      <c r="L49" s="18">
        <v>9363</v>
      </c>
      <c r="M49" s="35">
        <v>5600</v>
      </c>
      <c r="N49" s="35">
        <f t="shared" si="8"/>
        <v>5600</v>
      </c>
    </row>
    <row r="50" spans="1:14" ht="31.5">
      <c r="A50" s="2"/>
      <c r="B50" s="14">
        <v>43</v>
      </c>
      <c r="C50" s="14">
        <v>3</v>
      </c>
      <c r="D50" s="19" t="s">
        <v>32</v>
      </c>
      <c r="E50" s="18" t="s">
        <v>123</v>
      </c>
      <c r="F50" s="19" t="s">
        <v>208</v>
      </c>
      <c r="G50" s="17">
        <v>17487</v>
      </c>
      <c r="H50" s="31">
        <v>40907</v>
      </c>
      <c r="I50" s="18" t="s">
        <v>119</v>
      </c>
      <c r="J50" s="18">
        <v>1</v>
      </c>
      <c r="K50" s="18">
        <f t="shared" ref="K50:K56" si="9">L50/J50</f>
        <v>5000</v>
      </c>
      <c r="L50" s="18">
        <v>5000</v>
      </c>
      <c r="M50" s="35">
        <v>3136</v>
      </c>
      <c r="N50" s="35">
        <f t="shared" si="8"/>
        <v>3136</v>
      </c>
    </row>
    <row r="51" spans="1:14" ht="47.25">
      <c r="A51" s="2"/>
      <c r="B51" s="14">
        <v>44</v>
      </c>
      <c r="C51" s="14">
        <v>3</v>
      </c>
      <c r="D51" s="19" t="s">
        <v>55</v>
      </c>
      <c r="E51" s="18" t="s">
        <v>123</v>
      </c>
      <c r="F51" s="19" t="s">
        <v>224</v>
      </c>
      <c r="G51" s="17">
        <v>17582</v>
      </c>
      <c r="H51" s="31">
        <v>41229</v>
      </c>
      <c r="I51" s="18" t="s">
        <v>119</v>
      </c>
      <c r="J51" s="18">
        <v>1</v>
      </c>
      <c r="K51" s="18">
        <f t="shared" si="9"/>
        <v>5540</v>
      </c>
      <c r="L51" s="18">
        <v>5540</v>
      </c>
      <c r="M51" s="35">
        <v>3600</v>
      </c>
      <c r="N51" s="35">
        <f t="shared" si="8"/>
        <v>3600</v>
      </c>
    </row>
    <row r="52" spans="1:14" ht="31.5">
      <c r="A52" s="2"/>
      <c r="B52" s="14">
        <v>45</v>
      </c>
      <c r="C52" s="14">
        <v>3</v>
      </c>
      <c r="D52" s="19" t="s">
        <v>48</v>
      </c>
      <c r="E52" s="18" t="s">
        <v>123</v>
      </c>
      <c r="F52" s="19" t="s">
        <v>208</v>
      </c>
      <c r="G52" s="17">
        <v>8680</v>
      </c>
      <c r="H52" s="31">
        <v>41143</v>
      </c>
      <c r="I52" s="18" t="s">
        <v>119</v>
      </c>
      <c r="J52" s="18">
        <v>1</v>
      </c>
      <c r="K52" s="18">
        <f t="shared" si="9"/>
        <v>3511</v>
      </c>
      <c r="L52" s="18">
        <v>3511</v>
      </c>
      <c r="M52" s="35">
        <v>2176</v>
      </c>
      <c r="N52" s="35">
        <f t="shared" si="8"/>
        <v>2176</v>
      </c>
    </row>
    <row r="53" spans="1:14" ht="63">
      <c r="A53" s="2"/>
      <c r="B53" s="14">
        <v>46</v>
      </c>
      <c r="C53" s="14">
        <v>3</v>
      </c>
      <c r="D53" s="19" t="s">
        <v>247</v>
      </c>
      <c r="E53" s="18" t="s">
        <v>123</v>
      </c>
      <c r="F53" s="19" t="s">
        <v>246</v>
      </c>
      <c r="G53" s="17">
        <v>17860</v>
      </c>
      <c r="H53" s="31">
        <v>41855</v>
      </c>
      <c r="I53" s="18" t="s">
        <v>119</v>
      </c>
      <c r="J53" s="18">
        <v>4</v>
      </c>
      <c r="K53" s="18">
        <f t="shared" si="9"/>
        <v>3500</v>
      </c>
      <c r="L53" s="18">
        <v>14000</v>
      </c>
      <c r="M53" s="35">
        <v>2420</v>
      </c>
      <c r="N53" s="35">
        <f t="shared" si="8"/>
        <v>9680</v>
      </c>
    </row>
    <row r="54" spans="1:14" ht="31.5">
      <c r="A54" s="2"/>
      <c r="B54" s="14">
        <v>47</v>
      </c>
      <c r="C54" s="14">
        <v>3</v>
      </c>
      <c r="D54" s="19" t="s">
        <v>131</v>
      </c>
      <c r="E54" s="18" t="s">
        <v>125</v>
      </c>
      <c r="F54" s="19" t="s">
        <v>171</v>
      </c>
      <c r="G54" s="17">
        <v>17569</v>
      </c>
      <c r="H54" s="31">
        <v>39934</v>
      </c>
      <c r="I54" s="18" t="s">
        <v>119</v>
      </c>
      <c r="J54" s="18">
        <v>1</v>
      </c>
      <c r="K54" s="18">
        <f t="shared" si="9"/>
        <v>1200</v>
      </c>
      <c r="L54" s="18">
        <v>1200</v>
      </c>
      <c r="M54" s="35">
        <v>1280</v>
      </c>
      <c r="N54" s="35">
        <f t="shared" si="8"/>
        <v>1280</v>
      </c>
    </row>
    <row r="55" spans="1:14" ht="71.25" customHeight="1">
      <c r="A55" s="2"/>
      <c r="B55" s="14">
        <v>48</v>
      </c>
      <c r="C55" s="18">
        <v>4</v>
      </c>
      <c r="D55" s="19" t="s">
        <v>245</v>
      </c>
      <c r="E55" s="18" t="s">
        <v>123</v>
      </c>
      <c r="F55" s="19" t="s">
        <v>223</v>
      </c>
      <c r="G55" s="17">
        <v>17580</v>
      </c>
      <c r="H55" s="31">
        <v>41512</v>
      </c>
      <c r="I55" s="18" t="s">
        <v>119</v>
      </c>
      <c r="J55" s="18">
        <v>1</v>
      </c>
      <c r="K55" s="18">
        <f t="shared" si="9"/>
        <v>10000</v>
      </c>
      <c r="L55" s="18">
        <v>10000</v>
      </c>
      <c r="M55" s="35">
        <v>3356</v>
      </c>
      <c r="N55" s="35">
        <f>M55*J55</f>
        <v>3356</v>
      </c>
    </row>
    <row r="56" spans="1:14" ht="48.75" customHeight="1">
      <c r="A56" s="2"/>
      <c r="B56" s="14">
        <v>49</v>
      </c>
      <c r="C56" s="18">
        <v>4</v>
      </c>
      <c r="D56" s="19" t="s">
        <v>54</v>
      </c>
      <c r="E56" s="18" t="s">
        <v>123</v>
      </c>
      <c r="F56" s="19" t="s">
        <v>208</v>
      </c>
      <c r="G56" s="17">
        <v>17488</v>
      </c>
      <c r="H56" s="31">
        <v>41229</v>
      </c>
      <c r="I56" s="18" t="s">
        <v>119</v>
      </c>
      <c r="J56" s="18">
        <v>1</v>
      </c>
      <c r="K56" s="18">
        <f t="shared" si="9"/>
        <v>3685</v>
      </c>
      <c r="L56" s="18">
        <v>3685</v>
      </c>
      <c r="M56" s="35">
        <v>3136</v>
      </c>
      <c r="N56" s="35">
        <f>M56*J56</f>
        <v>3136</v>
      </c>
    </row>
    <row r="57" spans="1:14" ht="39" customHeight="1">
      <c r="A57" s="2"/>
      <c r="B57" s="14">
        <v>50</v>
      </c>
      <c r="C57" s="18">
        <v>5</v>
      </c>
      <c r="D57" s="19" t="s">
        <v>135</v>
      </c>
      <c r="E57" s="18" t="s">
        <v>123</v>
      </c>
      <c r="F57" s="19" t="s">
        <v>195</v>
      </c>
      <c r="G57" s="17">
        <v>18452</v>
      </c>
      <c r="H57" s="31">
        <v>41663</v>
      </c>
      <c r="I57" s="18" t="s">
        <v>119</v>
      </c>
      <c r="J57" s="18">
        <v>2</v>
      </c>
      <c r="K57" s="18">
        <f t="shared" ref="K57:K70" si="10">L57/J57</f>
        <v>13393</v>
      </c>
      <c r="L57" s="18">
        <v>26786</v>
      </c>
      <c r="M57" s="35">
        <v>12051</v>
      </c>
      <c r="N57" s="35">
        <f t="shared" ref="N57:N70" si="11">M57*J57</f>
        <v>24102</v>
      </c>
    </row>
    <row r="58" spans="1:14" ht="39.75" customHeight="1">
      <c r="A58" s="2"/>
      <c r="B58" s="14">
        <v>51</v>
      </c>
      <c r="C58" s="18">
        <v>5</v>
      </c>
      <c r="D58" s="19" t="s">
        <v>87</v>
      </c>
      <c r="E58" s="18" t="s">
        <v>123</v>
      </c>
      <c r="F58" s="19" t="s">
        <v>214</v>
      </c>
      <c r="G58" s="17">
        <v>18678</v>
      </c>
      <c r="H58" s="31">
        <v>41842</v>
      </c>
      <c r="I58" s="18" t="s">
        <v>119</v>
      </c>
      <c r="J58" s="18">
        <v>2</v>
      </c>
      <c r="K58" s="18">
        <f t="shared" si="10"/>
        <v>10500</v>
      </c>
      <c r="L58" s="18">
        <v>21000</v>
      </c>
      <c r="M58" s="35">
        <v>17153</v>
      </c>
      <c r="N58" s="35">
        <f t="shared" si="11"/>
        <v>34306</v>
      </c>
    </row>
    <row r="59" spans="1:14" ht="66" customHeight="1">
      <c r="A59" s="2"/>
      <c r="B59" s="14">
        <v>52</v>
      </c>
      <c r="C59" s="18">
        <v>5</v>
      </c>
      <c r="D59" s="19" t="s">
        <v>110</v>
      </c>
      <c r="E59" s="18" t="s">
        <v>123</v>
      </c>
      <c r="F59" s="19" t="s">
        <v>219</v>
      </c>
      <c r="G59" s="18" t="s">
        <v>111</v>
      </c>
      <c r="H59" s="31">
        <v>41663</v>
      </c>
      <c r="I59" s="18" t="s">
        <v>119</v>
      </c>
      <c r="J59" s="18">
        <v>3</v>
      </c>
      <c r="K59" s="18">
        <f t="shared" si="10"/>
        <v>38690.333333333336</v>
      </c>
      <c r="L59" s="18">
        <v>116071</v>
      </c>
      <c r="M59" s="35">
        <v>54820</v>
      </c>
      <c r="N59" s="35">
        <f t="shared" si="11"/>
        <v>164460</v>
      </c>
    </row>
    <row r="60" spans="1:14" ht="47.25">
      <c r="A60" s="2"/>
      <c r="B60" s="14">
        <v>53</v>
      </c>
      <c r="C60" s="18">
        <v>5</v>
      </c>
      <c r="D60" s="19" t="s">
        <v>130</v>
      </c>
      <c r="E60" s="18" t="s">
        <v>123</v>
      </c>
      <c r="F60" s="19" t="s">
        <v>220</v>
      </c>
      <c r="G60" s="17">
        <v>17519</v>
      </c>
      <c r="H60" s="31">
        <v>41143</v>
      </c>
      <c r="I60" s="18" t="s">
        <v>119</v>
      </c>
      <c r="J60" s="18">
        <v>2</v>
      </c>
      <c r="K60" s="18">
        <f t="shared" si="10"/>
        <v>14045</v>
      </c>
      <c r="L60" s="18">
        <v>28090</v>
      </c>
      <c r="M60" s="35">
        <v>20000</v>
      </c>
      <c r="N60" s="35">
        <f t="shared" si="11"/>
        <v>40000</v>
      </c>
    </row>
    <row r="61" spans="1:14" ht="47.25">
      <c r="A61" s="2"/>
      <c r="B61" s="14">
        <v>54</v>
      </c>
      <c r="C61" s="18">
        <v>5</v>
      </c>
      <c r="D61" s="19" t="s">
        <v>68</v>
      </c>
      <c r="E61" s="18" t="s">
        <v>123</v>
      </c>
      <c r="F61" s="19" t="s">
        <v>229</v>
      </c>
      <c r="G61" s="17">
        <v>17788</v>
      </c>
      <c r="H61" s="31">
        <v>41663</v>
      </c>
      <c r="I61" s="18" t="s">
        <v>119</v>
      </c>
      <c r="J61" s="18">
        <v>1</v>
      </c>
      <c r="K61" s="18">
        <f t="shared" si="10"/>
        <v>232143</v>
      </c>
      <c r="L61" s="18">
        <v>232143</v>
      </c>
      <c r="M61" s="35">
        <v>62560</v>
      </c>
      <c r="N61" s="35">
        <f t="shared" si="11"/>
        <v>62560</v>
      </c>
    </row>
    <row r="62" spans="1:14" ht="47.25">
      <c r="A62" s="2"/>
      <c r="B62" s="14">
        <v>55</v>
      </c>
      <c r="C62" s="18">
        <v>5</v>
      </c>
      <c r="D62" s="19" t="s">
        <v>69</v>
      </c>
      <c r="E62" s="18" t="s">
        <v>123</v>
      </c>
      <c r="F62" s="19" t="s">
        <v>230</v>
      </c>
      <c r="G62" s="17">
        <v>17796</v>
      </c>
      <c r="H62" s="31">
        <v>41663</v>
      </c>
      <c r="I62" s="18" t="s">
        <v>119</v>
      </c>
      <c r="J62" s="18">
        <v>2</v>
      </c>
      <c r="K62" s="18">
        <f t="shared" si="10"/>
        <v>7589</v>
      </c>
      <c r="L62" s="18">
        <v>15178</v>
      </c>
      <c r="M62" s="35">
        <v>15650</v>
      </c>
      <c r="N62" s="35">
        <f t="shared" si="11"/>
        <v>31300</v>
      </c>
    </row>
    <row r="63" spans="1:14" ht="47.25">
      <c r="A63" s="2"/>
      <c r="B63" s="14">
        <v>56</v>
      </c>
      <c r="C63" s="18">
        <v>5</v>
      </c>
      <c r="D63" s="19" t="s">
        <v>70</v>
      </c>
      <c r="E63" s="18" t="s">
        <v>123</v>
      </c>
      <c r="F63" s="19" t="s">
        <v>231</v>
      </c>
      <c r="G63" s="17">
        <v>17798</v>
      </c>
      <c r="H63" s="31">
        <v>41663</v>
      </c>
      <c r="I63" s="18" t="s">
        <v>119</v>
      </c>
      <c r="J63" s="18">
        <v>2</v>
      </c>
      <c r="K63" s="18">
        <f t="shared" si="10"/>
        <v>7589</v>
      </c>
      <c r="L63" s="18">
        <v>15178</v>
      </c>
      <c r="M63" s="35">
        <v>15691</v>
      </c>
      <c r="N63" s="35">
        <f t="shared" si="11"/>
        <v>31382</v>
      </c>
    </row>
    <row r="64" spans="1:14" ht="31.5">
      <c r="A64" s="2"/>
      <c r="B64" s="14">
        <v>57</v>
      </c>
      <c r="C64" s="18">
        <v>5</v>
      </c>
      <c r="D64" s="19" t="s">
        <v>39</v>
      </c>
      <c r="E64" s="18" t="s">
        <v>123</v>
      </c>
      <c r="F64" s="19" t="s">
        <v>226</v>
      </c>
      <c r="G64" s="17">
        <v>17713</v>
      </c>
      <c r="H64" s="31">
        <v>40907</v>
      </c>
      <c r="I64" s="18" t="s">
        <v>119</v>
      </c>
      <c r="J64" s="18">
        <v>2</v>
      </c>
      <c r="K64" s="18">
        <f t="shared" si="10"/>
        <v>15000</v>
      </c>
      <c r="L64" s="18">
        <v>30000</v>
      </c>
      <c r="M64" s="35">
        <v>10016</v>
      </c>
      <c r="N64" s="35">
        <f t="shared" si="11"/>
        <v>20032</v>
      </c>
    </row>
    <row r="65" spans="1:16" ht="31.5">
      <c r="A65" s="2"/>
      <c r="B65" s="14">
        <v>58</v>
      </c>
      <c r="C65" s="18">
        <v>5</v>
      </c>
      <c r="D65" s="19" t="s">
        <v>47</v>
      </c>
      <c r="E65" s="18" t="s">
        <v>123</v>
      </c>
      <c r="F65" s="19" t="s">
        <v>228</v>
      </c>
      <c r="G65" s="17">
        <v>17725</v>
      </c>
      <c r="H65" s="31">
        <v>41143</v>
      </c>
      <c r="I65" s="18" t="s">
        <v>119</v>
      </c>
      <c r="J65" s="18">
        <v>1</v>
      </c>
      <c r="K65" s="18">
        <f t="shared" si="10"/>
        <v>18726</v>
      </c>
      <c r="L65" s="18">
        <v>18726</v>
      </c>
      <c r="M65" s="35">
        <v>10016</v>
      </c>
      <c r="N65" s="35">
        <f t="shared" si="11"/>
        <v>10016</v>
      </c>
    </row>
    <row r="66" spans="1:16" ht="45" customHeight="1">
      <c r="A66" s="2"/>
      <c r="B66" s="14">
        <v>59</v>
      </c>
      <c r="C66" s="18">
        <v>5</v>
      </c>
      <c r="D66" s="19" t="s">
        <v>106</v>
      </c>
      <c r="E66" s="18" t="s">
        <v>123</v>
      </c>
      <c r="F66" s="19" t="s">
        <v>240</v>
      </c>
      <c r="G66" s="18" t="s">
        <v>107</v>
      </c>
      <c r="H66" s="31">
        <v>41810</v>
      </c>
      <c r="I66" s="18" t="s">
        <v>119</v>
      </c>
      <c r="J66" s="18">
        <v>3</v>
      </c>
      <c r="K66" s="18">
        <f t="shared" si="10"/>
        <v>9300</v>
      </c>
      <c r="L66" s="18">
        <v>27900</v>
      </c>
      <c r="M66" s="35">
        <v>3539</v>
      </c>
      <c r="N66" s="35">
        <f t="shared" si="11"/>
        <v>10617</v>
      </c>
    </row>
    <row r="67" spans="1:16" ht="63">
      <c r="A67" s="2"/>
      <c r="B67" s="14">
        <v>60</v>
      </c>
      <c r="C67" s="18">
        <v>5</v>
      </c>
      <c r="D67" s="19" t="s">
        <v>108</v>
      </c>
      <c r="E67" s="18" t="s">
        <v>123</v>
      </c>
      <c r="F67" s="19" t="s">
        <v>241</v>
      </c>
      <c r="G67" s="18" t="s">
        <v>109</v>
      </c>
      <c r="H67" s="31">
        <v>41841</v>
      </c>
      <c r="I67" s="18" t="s">
        <v>119</v>
      </c>
      <c r="J67" s="18">
        <v>8</v>
      </c>
      <c r="K67" s="18">
        <f t="shared" si="10"/>
        <v>10696.5</v>
      </c>
      <c r="L67" s="18">
        <v>85572</v>
      </c>
      <c r="M67" s="35">
        <v>3840</v>
      </c>
      <c r="N67" s="35">
        <f t="shared" si="11"/>
        <v>30720</v>
      </c>
    </row>
    <row r="68" spans="1:16" ht="47.25">
      <c r="A68" s="2"/>
      <c r="B68" s="14">
        <v>61</v>
      </c>
      <c r="C68" s="18">
        <v>5</v>
      </c>
      <c r="D68" s="19" t="s">
        <v>40</v>
      </c>
      <c r="E68" s="18" t="s">
        <v>123</v>
      </c>
      <c r="F68" s="19" t="s">
        <v>234</v>
      </c>
      <c r="G68" s="17">
        <v>17824</v>
      </c>
      <c r="H68" s="31">
        <v>40907</v>
      </c>
      <c r="I68" s="18" t="s">
        <v>119</v>
      </c>
      <c r="J68" s="18">
        <v>2</v>
      </c>
      <c r="K68" s="18">
        <f t="shared" si="10"/>
        <v>12000</v>
      </c>
      <c r="L68" s="18">
        <v>24000</v>
      </c>
      <c r="M68" s="35">
        <v>9003</v>
      </c>
      <c r="N68" s="35">
        <f t="shared" si="11"/>
        <v>18006</v>
      </c>
    </row>
    <row r="69" spans="1:16" ht="63">
      <c r="A69" s="2"/>
      <c r="B69" s="14">
        <v>62</v>
      </c>
      <c r="C69" s="18">
        <v>5</v>
      </c>
      <c r="D69" s="19" t="s">
        <v>248</v>
      </c>
      <c r="E69" s="18" t="s">
        <v>123</v>
      </c>
      <c r="F69" s="19" t="s">
        <v>222</v>
      </c>
      <c r="G69" s="17">
        <v>17536</v>
      </c>
      <c r="H69" s="31">
        <v>41855</v>
      </c>
      <c r="I69" s="18" t="s">
        <v>119</v>
      </c>
      <c r="J69" s="18">
        <v>2</v>
      </c>
      <c r="K69" s="18">
        <f t="shared" si="10"/>
        <v>114000</v>
      </c>
      <c r="L69" s="18">
        <v>228000</v>
      </c>
      <c r="M69" s="35">
        <v>20880</v>
      </c>
      <c r="N69" s="35">
        <f t="shared" si="11"/>
        <v>41760</v>
      </c>
    </row>
    <row r="70" spans="1:16" ht="63">
      <c r="A70" s="2"/>
      <c r="B70" s="14">
        <v>63</v>
      </c>
      <c r="C70" s="18">
        <v>5</v>
      </c>
      <c r="D70" s="19" t="s">
        <v>71</v>
      </c>
      <c r="E70" s="18" t="s">
        <v>123</v>
      </c>
      <c r="F70" s="19" t="s">
        <v>237</v>
      </c>
      <c r="G70" s="17">
        <v>17851</v>
      </c>
      <c r="H70" s="31">
        <v>41663</v>
      </c>
      <c r="I70" s="18" t="s">
        <v>119</v>
      </c>
      <c r="J70" s="18">
        <v>2</v>
      </c>
      <c r="K70" s="18">
        <f t="shared" si="10"/>
        <v>4464</v>
      </c>
      <c r="L70" s="18">
        <v>8928</v>
      </c>
      <c r="M70" s="35">
        <v>3208</v>
      </c>
      <c r="N70" s="35">
        <f t="shared" si="11"/>
        <v>6416</v>
      </c>
      <c r="O70" s="4"/>
      <c r="P70" s="4"/>
    </row>
    <row r="71" spans="1:16" ht="63">
      <c r="A71" s="2"/>
      <c r="B71" s="14">
        <v>64</v>
      </c>
      <c r="C71" s="18">
        <v>6</v>
      </c>
      <c r="D71" s="19" t="s">
        <v>73</v>
      </c>
      <c r="E71" s="18" t="s">
        <v>123</v>
      </c>
      <c r="F71" s="19" t="s">
        <v>202</v>
      </c>
      <c r="G71" s="18" t="s">
        <v>251</v>
      </c>
      <c r="H71" s="31">
        <v>41663</v>
      </c>
      <c r="I71" s="18" t="s">
        <v>119</v>
      </c>
      <c r="J71" s="18">
        <v>2</v>
      </c>
      <c r="K71" s="18">
        <f t="shared" ref="K71:K74" si="12">L71/J71</f>
        <v>13393</v>
      </c>
      <c r="L71" s="18">
        <v>26786</v>
      </c>
      <c r="M71" s="35">
        <v>9728</v>
      </c>
      <c r="N71" s="35">
        <f t="shared" ref="N71:N84" si="13">M71*J71</f>
        <v>19456</v>
      </c>
    </row>
    <row r="72" spans="1:16" ht="47.25">
      <c r="A72" s="2"/>
      <c r="B72" s="14">
        <v>65</v>
      </c>
      <c r="C72" s="18">
        <v>6</v>
      </c>
      <c r="D72" s="19" t="s">
        <v>50</v>
      </c>
      <c r="E72" s="18" t="s">
        <v>123</v>
      </c>
      <c r="F72" s="19" t="s">
        <v>198</v>
      </c>
      <c r="G72" s="17">
        <v>18512</v>
      </c>
      <c r="H72" s="31">
        <v>41229</v>
      </c>
      <c r="I72" s="18" t="s">
        <v>119</v>
      </c>
      <c r="J72" s="18">
        <v>1</v>
      </c>
      <c r="K72" s="18">
        <f t="shared" si="12"/>
        <v>344960</v>
      </c>
      <c r="L72" s="18">
        <v>344960</v>
      </c>
      <c r="M72" s="35">
        <v>25625</v>
      </c>
      <c r="N72" s="35">
        <f t="shared" si="13"/>
        <v>25625</v>
      </c>
    </row>
    <row r="73" spans="1:16" ht="31.5">
      <c r="A73" s="2"/>
      <c r="B73" s="14">
        <v>66</v>
      </c>
      <c r="C73" s="18">
        <v>6</v>
      </c>
      <c r="D73" s="19" t="s">
        <v>53</v>
      </c>
      <c r="E73" s="18" t="s">
        <v>123</v>
      </c>
      <c r="F73" s="19" t="s">
        <v>215</v>
      </c>
      <c r="G73" s="17">
        <v>18683</v>
      </c>
      <c r="H73" s="31">
        <v>41229</v>
      </c>
      <c r="I73" s="18" t="s">
        <v>119</v>
      </c>
      <c r="J73" s="18">
        <v>1</v>
      </c>
      <c r="K73" s="18">
        <f t="shared" si="12"/>
        <v>11080</v>
      </c>
      <c r="L73" s="18">
        <v>11080</v>
      </c>
      <c r="M73" s="35">
        <v>12000</v>
      </c>
      <c r="N73" s="35">
        <f t="shared" si="13"/>
        <v>12000</v>
      </c>
    </row>
    <row r="74" spans="1:16" ht="31.5">
      <c r="A74" s="2"/>
      <c r="B74" s="14">
        <v>67</v>
      </c>
      <c r="C74" s="18">
        <v>6</v>
      </c>
      <c r="D74" s="19" t="s">
        <v>99</v>
      </c>
      <c r="E74" s="18" t="s">
        <v>123</v>
      </c>
      <c r="F74" s="19" t="s">
        <v>227</v>
      </c>
      <c r="G74" s="17">
        <v>17714</v>
      </c>
      <c r="H74" s="31">
        <v>42965</v>
      </c>
      <c r="I74" s="18" t="s">
        <v>119</v>
      </c>
      <c r="J74" s="18">
        <v>1</v>
      </c>
      <c r="K74" s="18">
        <f t="shared" si="12"/>
        <v>20240</v>
      </c>
      <c r="L74" s="18">
        <v>20240</v>
      </c>
      <c r="M74" s="35">
        <v>22801</v>
      </c>
      <c r="N74" s="35">
        <f t="shared" si="13"/>
        <v>22801</v>
      </c>
    </row>
    <row r="75" spans="1:16" ht="47.25">
      <c r="A75" s="2"/>
      <c r="B75" s="14">
        <v>68</v>
      </c>
      <c r="C75" s="18">
        <v>7</v>
      </c>
      <c r="D75" s="19" t="s">
        <v>102</v>
      </c>
      <c r="E75" s="18" t="s">
        <v>123</v>
      </c>
      <c r="F75" s="19" t="s">
        <v>232</v>
      </c>
      <c r="G75" s="17">
        <v>17816</v>
      </c>
      <c r="H75" s="31">
        <v>42984</v>
      </c>
      <c r="I75" s="18" t="s">
        <v>119</v>
      </c>
      <c r="J75" s="18">
        <v>1</v>
      </c>
      <c r="K75" s="18">
        <f t="shared" ref="K75:K84" si="14">L75/J75</f>
        <v>34500</v>
      </c>
      <c r="L75" s="18">
        <v>34500</v>
      </c>
      <c r="M75" s="35">
        <v>43640</v>
      </c>
      <c r="N75" s="35">
        <f t="shared" si="13"/>
        <v>43640</v>
      </c>
    </row>
    <row r="76" spans="1:16" ht="47.25">
      <c r="A76" s="2"/>
      <c r="B76" s="14">
        <v>69</v>
      </c>
      <c r="C76" s="18">
        <v>7</v>
      </c>
      <c r="D76" s="19" t="s">
        <v>101</v>
      </c>
      <c r="E76" s="18" t="s">
        <v>123</v>
      </c>
      <c r="F76" s="19" t="s">
        <v>233</v>
      </c>
      <c r="G76" s="17">
        <v>17817</v>
      </c>
      <c r="H76" s="31">
        <v>42984</v>
      </c>
      <c r="I76" s="18" t="s">
        <v>119</v>
      </c>
      <c r="J76" s="18">
        <v>1</v>
      </c>
      <c r="K76" s="18">
        <f t="shared" si="14"/>
        <v>34500</v>
      </c>
      <c r="L76" s="18">
        <v>34500</v>
      </c>
      <c r="M76" s="35">
        <v>43640</v>
      </c>
      <c r="N76" s="35">
        <f t="shared" si="13"/>
        <v>43640</v>
      </c>
    </row>
    <row r="77" spans="1:16" ht="47.25">
      <c r="A77" s="2"/>
      <c r="B77" s="14">
        <v>70</v>
      </c>
      <c r="C77" s="18">
        <v>7</v>
      </c>
      <c r="D77" s="19" t="s">
        <v>72</v>
      </c>
      <c r="E77" s="18" t="s">
        <v>123</v>
      </c>
      <c r="F77" s="19" t="s">
        <v>239</v>
      </c>
      <c r="G77" s="17">
        <v>17870</v>
      </c>
      <c r="H77" s="31">
        <v>41663</v>
      </c>
      <c r="I77" s="18" t="s">
        <v>119</v>
      </c>
      <c r="J77" s="18">
        <v>1</v>
      </c>
      <c r="K77" s="18">
        <f t="shared" si="14"/>
        <v>16964</v>
      </c>
      <c r="L77" s="18">
        <v>16964</v>
      </c>
      <c r="M77" s="35">
        <v>6800</v>
      </c>
      <c r="N77" s="35">
        <f t="shared" si="13"/>
        <v>6800</v>
      </c>
    </row>
    <row r="78" spans="1:16" ht="47.25">
      <c r="A78" s="2"/>
      <c r="B78" s="14">
        <v>71</v>
      </c>
      <c r="C78" s="18">
        <v>8</v>
      </c>
      <c r="D78" s="19" t="s">
        <v>95</v>
      </c>
      <c r="E78" s="18" t="s">
        <v>123</v>
      </c>
      <c r="F78" s="19" t="s">
        <v>203</v>
      </c>
      <c r="G78" s="17">
        <v>18504</v>
      </c>
      <c r="H78" s="31">
        <v>41855</v>
      </c>
      <c r="I78" s="18" t="s">
        <v>119</v>
      </c>
      <c r="J78" s="18">
        <v>1</v>
      </c>
      <c r="K78" s="18">
        <f t="shared" si="14"/>
        <v>3300</v>
      </c>
      <c r="L78" s="18">
        <v>3300</v>
      </c>
      <c r="M78" s="35">
        <v>3584</v>
      </c>
      <c r="N78" s="35">
        <f t="shared" si="13"/>
        <v>3584</v>
      </c>
    </row>
    <row r="79" spans="1:16" ht="47.25">
      <c r="A79" s="2"/>
      <c r="B79" s="14">
        <v>72</v>
      </c>
      <c r="C79" s="18">
        <v>8</v>
      </c>
      <c r="D79" s="19" t="s">
        <v>81</v>
      </c>
      <c r="E79" s="18" t="s">
        <v>123</v>
      </c>
      <c r="F79" s="19" t="s">
        <v>199</v>
      </c>
      <c r="G79" s="17">
        <v>18513</v>
      </c>
      <c r="H79" s="31">
        <v>41807</v>
      </c>
      <c r="I79" s="18" t="s">
        <v>119</v>
      </c>
      <c r="J79" s="18">
        <v>1</v>
      </c>
      <c r="K79" s="18">
        <f t="shared" si="14"/>
        <v>24000</v>
      </c>
      <c r="L79" s="18">
        <v>24000</v>
      </c>
      <c r="M79" s="35">
        <v>21013</v>
      </c>
      <c r="N79" s="35">
        <f t="shared" si="13"/>
        <v>21013</v>
      </c>
    </row>
    <row r="80" spans="1:16" ht="31.5">
      <c r="A80" s="2"/>
      <c r="B80" s="14">
        <v>73</v>
      </c>
      <c r="C80" s="18">
        <v>9</v>
      </c>
      <c r="D80" s="15" t="s">
        <v>58</v>
      </c>
      <c r="E80" s="18" t="s">
        <v>121</v>
      </c>
      <c r="F80" s="19" t="s">
        <v>141</v>
      </c>
      <c r="G80" s="17">
        <v>17546</v>
      </c>
      <c r="H80" s="31">
        <v>41780</v>
      </c>
      <c r="I80" s="18" t="s">
        <v>119</v>
      </c>
      <c r="J80" s="18">
        <v>1</v>
      </c>
      <c r="K80" s="18">
        <f t="shared" si="14"/>
        <v>69000</v>
      </c>
      <c r="L80" s="18">
        <v>69000</v>
      </c>
      <c r="M80" s="35">
        <v>14210</v>
      </c>
      <c r="N80" s="35">
        <f t="shared" si="13"/>
        <v>14210</v>
      </c>
    </row>
    <row r="81" spans="1:14" ht="31.5">
      <c r="A81" s="2"/>
      <c r="B81" s="14">
        <v>74</v>
      </c>
      <c r="C81" s="18">
        <v>9</v>
      </c>
      <c r="D81" s="15" t="s">
        <v>77</v>
      </c>
      <c r="E81" s="18" t="s">
        <v>121</v>
      </c>
      <c r="F81" s="19" t="s">
        <v>134</v>
      </c>
      <c r="G81" s="17">
        <v>17548</v>
      </c>
      <c r="H81" s="31">
        <v>41780</v>
      </c>
      <c r="I81" s="18" t="s">
        <v>119</v>
      </c>
      <c r="J81" s="18">
        <v>1</v>
      </c>
      <c r="K81" s="18">
        <f t="shared" si="14"/>
        <v>88704</v>
      </c>
      <c r="L81" s="18">
        <v>88704</v>
      </c>
      <c r="M81" s="35">
        <v>5760</v>
      </c>
      <c r="N81" s="35">
        <f t="shared" si="13"/>
        <v>5760</v>
      </c>
    </row>
    <row r="82" spans="1:14" ht="31.5">
      <c r="A82" s="2"/>
      <c r="B82" s="14">
        <v>75</v>
      </c>
      <c r="C82" s="18">
        <v>9</v>
      </c>
      <c r="D82" s="15" t="s">
        <v>76</v>
      </c>
      <c r="E82" s="18" t="s">
        <v>121</v>
      </c>
      <c r="F82" s="19" t="s">
        <v>144</v>
      </c>
      <c r="G82" s="17">
        <v>17554</v>
      </c>
      <c r="H82" s="31">
        <v>41780</v>
      </c>
      <c r="I82" s="18" t="s">
        <v>119</v>
      </c>
      <c r="J82" s="18">
        <v>1</v>
      </c>
      <c r="K82" s="18">
        <f t="shared" si="14"/>
        <v>97614</v>
      </c>
      <c r="L82" s="18">
        <v>97614</v>
      </c>
      <c r="M82" s="35">
        <v>24023</v>
      </c>
      <c r="N82" s="35">
        <f t="shared" si="13"/>
        <v>24023</v>
      </c>
    </row>
    <row r="83" spans="1:14" ht="74.25" customHeight="1">
      <c r="A83" s="2"/>
      <c r="B83" s="14">
        <v>76</v>
      </c>
      <c r="C83" s="18">
        <v>9</v>
      </c>
      <c r="D83" s="15" t="s">
        <v>75</v>
      </c>
      <c r="E83" s="18" t="s">
        <v>121</v>
      </c>
      <c r="F83" s="19" t="s">
        <v>142</v>
      </c>
      <c r="G83" s="17">
        <v>17547</v>
      </c>
      <c r="H83" s="31">
        <v>42829</v>
      </c>
      <c r="I83" s="18" t="s">
        <v>119</v>
      </c>
      <c r="J83" s="18">
        <v>3</v>
      </c>
      <c r="K83" s="18">
        <f t="shared" si="14"/>
        <v>102224</v>
      </c>
      <c r="L83" s="18">
        <v>306672</v>
      </c>
      <c r="M83" s="35">
        <v>15627</v>
      </c>
      <c r="N83" s="35">
        <f t="shared" si="13"/>
        <v>46881</v>
      </c>
    </row>
    <row r="84" spans="1:14" ht="47.25">
      <c r="A84" s="2"/>
      <c r="B84" s="14">
        <v>77</v>
      </c>
      <c r="C84" s="18">
        <v>9</v>
      </c>
      <c r="D84" s="15" t="s">
        <v>97</v>
      </c>
      <c r="E84" s="18" t="s">
        <v>121</v>
      </c>
      <c r="F84" s="19" t="s">
        <v>143</v>
      </c>
      <c r="G84" s="17">
        <v>17553</v>
      </c>
      <c r="H84" s="31">
        <v>42263</v>
      </c>
      <c r="I84" s="18" t="s">
        <v>119</v>
      </c>
      <c r="J84" s="18">
        <v>1</v>
      </c>
      <c r="K84" s="18">
        <f t="shared" si="14"/>
        <v>118000</v>
      </c>
      <c r="L84" s="18">
        <v>118000</v>
      </c>
      <c r="M84" s="35">
        <v>7793</v>
      </c>
      <c r="N84" s="35">
        <f t="shared" si="13"/>
        <v>7793</v>
      </c>
    </row>
    <row r="85" spans="1:14" ht="31.5">
      <c r="A85" s="2"/>
      <c r="B85" s="14">
        <v>78</v>
      </c>
      <c r="C85" s="18">
        <v>10</v>
      </c>
      <c r="D85" s="15" t="s">
        <v>18</v>
      </c>
      <c r="E85" s="14" t="s">
        <v>125</v>
      </c>
      <c r="F85" s="16" t="s">
        <v>177</v>
      </c>
      <c r="G85" s="17">
        <v>17483</v>
      </c>
      <c r="H85" s="31">
        <v>39814</v>
      </c>
      <c r="I85" s="17" t="s">
        <v>119</v>
      </c>
      <c r="J85" s="14">
        <v>1</v>
      </c>
      <c r="K85" s="18">
        <f t="shared" ref="K85:K93" si="15">L85/J85</f>
        <v>176.99</v>
      </c>
      <c r="L85" s="18">
        <v>176.99</v>
      </c>
      <c r="M85" s="35">
        <v>130</v>
      </c>
      <c r="N85" s="35">
        <f t="shared" ref="N85:N93" si="16">M85*J85</f>
        <v>130</v>
      </c>
    </row>
    <row r="86" spans="1:14" ht="31.5">
      <c r="A86" s="2"/>
      <c r="B86" s="14">
        <v>79</v>
      </c>
      <c r="C86" s="18">
        <v>10</v>
      </c>
      <c r="D86" s="15" t="s">
        <v>79</v>
      </c>
      <c r="E86" s="14" t="s">
        <v>122</v>
      </c>
      <c r="F86" s="16" t="s">
        <v>187</v>
      </c>
      <c r="G86" s="17">
        <v>17526</v>
      </c>
      <c r="H86" s="31">
        <v>41795</v>
      </c>
      <c r="I86" s="17" t="s">
        <v>119</v>
      </c>
      <c r="J86" s="14">
        <v>13</v>
      </c>
      <c r="K86" s="18">
        <f t="shared" si="15"/>
        <v>59800</v>
      </c>
      <c r="L86" s="18">
        <v>777400</v>
      </c>
      <c r="M86" s="35">
        <v>2888</v>
      </c>
      <c r="N86" s="35">
        <f t="shared" si="16"/>
        <v>37544</v>
      </c>
    </row>
    <row r="87" spans="1:14" ht="31.5">
      <c r="A87" s="2"/>
      <c r="B87" s="14">
        <v>80</v>
      </c>
      <c r="C87" s="18">
        <v>10</v>
      </c>
      <c r="D87" s="15" t="s">
        <v>67</v>
      </c>
      <c r="E87" s="14" t="s">
        <v>121</v>
      </c>
      <c r="F87" s="16" t="s">
        <v>270</v>
      </c>
      <c r="G87" s="17">
        <v>17623</v>
      </c>
      <c r="H87" s="31">
        <v>41600</v>
      </c>
      <c r="I87" s="17" t="s">
        <v>119</v>
      </c>
      <c r="J87" s="14">
        <v>4</v>
      </c>
      <c r="K87" s="18">
        <f t="shared" si="15"/>
        <v>28660.715</v>
      </c>
      <c r="L87" s="18">
        <v>114642.86</v>
      </c>
      <c r="M87" s="35">
        <v>33569</v>
      </c>
      <c r="N87" s="35">
        <f t="shared" si="16"/>
        <v>134276</v>
      </c>
    </row>
    <row r="88" spans="1:14" ht="47.25">
      <c r="A88" s="2"/>
      <c r="B88" s="14">
        <v>81</v>
      </c>
      <c r="C88" s="18">
        <v>10</v>
      </c>
      <c r="D88" s="15" t="s">
        <v>100</v>
      </c>
      <c r="E88" s="14" t="s">
        <v>121</v>
      </c>
      <c r="F88" s="16" t="s">
        <v>271</v>
      </c>
      <c r="G88" s="17">
        <v>17640</v>
      </c>
      <c r="H88" s="31">
        <v>42968</v>
      </c>
      <c r="I88" s="17" t="s">
        <v>119</v>
      </c>
      <c r="J88" s="14">
        <v>4</v>
      </c>
      <c r="K88" s="18">
        <f t="shared" si="15"/>
        <v>4464.2849999999999</v>
      </c>
      <c r="L88" s="18">
        <v>17857.14</v>
      </c>
      <c r="M88" s="35">
        <v>1680</v>
      </c>
      <c r="N88" s="35">
        <f t="shared" si="16"/>
        <v>6720</v>
      </c>
    </row>
    <row r="89" spans="1:14" ht="76.5" customHeight="1">
      <c r="A89" s="2"/>
      <c r="B89" s="14">
        <v>82</v>
      </c>
      <c r="C89" s="18">
        <v>10</v>
      </c>
      <c r="D89" s="15" t="s">
        <v>65</v>
      </c>
      <c r="E89" s="14" t="s">
        <v>121</v>
      </c>
      <c r="F89" s="16" t="s">
        <v>272</v>
      </c>
      <c r="G89" s="17">
        <v>17678</v>
      </c>
      <c r="H89" s="31">
        <v>41529</v>
      </c>
      <c r="I89" s="17" t="s">
        <v>119</v>
      </c>
      <c r="J89" s="14">
        <v>4</v>
      </c>
      <c r="K89" s="18">
        <f t="shared" si="15"/>
        <v>13392.8575</v>
      </c>
      <c r="L89" s="18">
        <v>53571.43</v>
      </c>
      <c r="M89" s="35">
        <v>8000</v>
      </c>
      <c r="N89" s="35">
        <f t="shared" si="16"/>
        <v>32000</v>
      </c>
    </row>
    <row r="90" spans="1:14" ht="72.75" customHeight="1">
      <c r="A90" s="2"/>
      <c r="B90" s="14">
        <v>83</v>
      </c>
      <c r="C90" s="18">
        <v>10</v>
      </c>
      <c r="D90" s="15" t="s">
        <v>28</v>
      </c>
      <c r="E90" s="14" t="s">
        <v>121</v>
      </c>
      <c r="F90" s="16" t="s">
        <v>149</v>
      </c>
      <c r="G90" s="17">
        <v>17707</v>
      </c>
      <c r="H90" s="31">
        <v>40840</v>
      </c>
      <c r="I90" s="17" t="s">
        <v>119</v>
      </c>
      <c r="J90" s="14">
        <v>19</v>
      </c>
      <c r="K90" s="18">
        <f t="shared" si="15"/>
        <v>9100</v>
      </c>
      <c r="L90" s="18">
        <v>172900</v>
      </c>
      <c r="M90" s="35">
        <v>4200</v>
      </c>
      <c r="N90" s="35">
        <f t="shared" si="16"/>
        <v>79800</v>
      </c>
    </row>
    <row r="91" spans="1:14" ht="72.75" customHeight="1">
      <c r="A91" s="2"/>
      <c r="B91" s="14">
        <v>84</v>
      </c>
      <c r="C91" s="18">
        <v>10</v>
      </c>
      <c r="D91" s="15" t="s">
        <v>44</v>
      </c>
      <c r="E91" s="14" t="s">
        <v>121</v>
      </c>
      <c r="F91" s="16" t="s">
        <v>150</v>
      </c>
      <c r="G91" s="17">
        <v>17809</v>
      </c>
      <c r="H91" s="31">
        <v>41102</v>
      </c>
      <c r="I91" s="17" t="s">
        <v>119</v>
      </c>
      <c r="J91" s="14">
        <v>15</v>
      </c>
      <c r="K91" s="18">
        <f t="shared" si="15"/>
        <v>11160.714666666667</v>
      </c>
      <c r="L91" s="18">
        <v>167410.72</v>
      </c>
      <c r="M91" s="35">
        <v>5118</v>
      </c>
      <c r="N91" s="35">
        <f t="shared" si="16"/>
        <v>76770</v>
      </c>
    </row>
    <row r="92" spans="1:14" ht="31.5">
      <c r="A92" s="2"/>
      <c r="B92" s="14">
        <v>85</v>
      </c>
      <c r="C92" s="18">
        <v>10</v>
      </c>
      <c r="D92" s="5" t="s">
        <v>4</v>
      </c>
      <c r="E92" s="6" t="s">
        <v>122</v>
      </c>
      <c r="F92" s="16" t="s">
        <v>186</v>
      </c>
      <c r="G92" s="17">
        <v>17910</v>
      </c>
      <c r="H92" s="31">
        <v>39448</v>
      </c>
      <c r="I92" s="17" t="s">
        <v>119</v>
      </c>
      <c r="J92" s="14">
        <v>2</v>
      </c>
      <c r="K92" s="18">
        <f t="shared" si="15"/>
        <v>12743.11</v>
      </c>
      <c r="L92" s="18">
        <v>25486.22</v>
      </c>
      <c r="M92" s="35">
        <v>9773</v>
      </c>
      <c r="N92" s="35">
        <f t="shared" si="16"/>
        <v>19546</v>
      </c>
    </row>
    <row r="93" spans="1:14" ht="63">
      <c r="A93" s="2"/>
      <c r="B93" s="14">
        <v>86</v>
      </c>
      <c r="C93" s="18">
        <v>10</v>
      </c>
      <c r="D93" s="15" t="s">
        <v>133</v>
      </c>
      <c r="E93" s="14" t="s">
        <v>122</v>
      </c>
      <c r="F93" s="16" t="s">
        <v>188</v>
      </c>
      <c r="G93" s="17">
        <v>17925</v>
      </c>
      <c r="H93" s="31">
        <v>39448</v>
      </c>
      <c r="I93" s="17" t="s">
        <v>119</v>
      </c>
      <c r="J93" s="14">
        <v>8</v>
      </c>
      <c r="K93" s="18">
        <f t="shared" si="15"/>
        <v>10168.33</v>
      </c>
      <c r="L93" s="18">
        <v>81346.64</v>
      </c>
      <c r="M93" s="35">
        <v>8710</v>
      </c>
      <c r="N93" s="35">
        <f t="shared" si="16"/>
        <v>69680</v>
      </c>
    </row>
    <row r="94" spans="1:14" ht="31.5">
      <c r="A94" s="2"/>
      <c r="B94" s="14">
        <v>87</v>
      </c>
      <c r="C94" s="14">
        <v>11</v>
      </c>
      <c r="D94" s="15" t="s">
        <v>9</v>
      </c>
      <c r="E94" s="14" t="s">
        <v>125</v>
      </c>
      <c r="F94" s="16" t="s">
        <v>168</v>
      </c>
      <c r="G94" s="17">
        <v>17895</v>
      </c>
      <c r="H94" s="31">
        <v>41730</v>
      </c>
      <c r="I94" s="17" t="s">
        <v>119</v>
      </c>
      <c r="J94" s="14">
        <v>3</v>
      </c>
      <c r="K94" s="18">
        <f>L94/J94</f>
        <v>2083.33</v>
      </c>
      <c r="L94" s="18">
        <v>6249.99</v>
      </c>
      <c r="M94" s="35">
        <v>4400</v>
      </c>
      <c r="N94" s="35">
        <f>M94*J94</f>
        <v>13200</v>
      </c>
    </row>
    <row r="95" spans="1:14" ht="31.5">
      <c r="A95" s="2"/>
      <c r="B95" s="14">
        <v>88</v>
      </c>
      <c r="C95" s="14">
        <v>11</v>
      </c>
      <c r="D95" s="15" t="s">
        <v>11</v>
      </c>
      <c r="E95" s="14" t="s">
        <v>125</v>
      </c>
      <c r="F95" s="16" t="s">
        <v>180</v>
      </c>
      <c r="G95" s="17">
        <v>17926</v>
      </c>
      <c r="H95" s="31">
        <v>41730</v>
      </c>
      <c r="I95" s="17" t="s">
        <v>119</v>
      </c>
      <c r="J95" s="14">
        <v>1</v>
      </c>
      <c r="K95" s="18">
        <f>L95/J95</f>
        <v>3739.13</v>
      </c>
      <c r="L95" s="18">
        <v>3739.13</v>
      </c>
      <c r="M95" s="35">
        <v>7600</v>
      </c>
      <c r="N95" s="35">
        <f>M95*J95</f>
        <v>7600</v>
      </c>
    </row>
    <row r="96" spans="1:14" ht="47.25">
      <c r="A96" s="2"/>
      <c r="B96" s="14">
        <v>89</v>
      </c>
      <c r="C96" s="14">
        <v>11</v>
      </c>
      <c r="D96" s="15" t="s">
        <v>115</v>
      </c>
      <c r="E96" s="14" t="s">
        <v>125</v>
      </c>
      <c r="F96" s="16" t="s">
        <v>181</v>
      </c>
      <c r="G96" s="17">
        <v>17928</v>
      </c>
      <c r="H96" s="31">
        <v>41730</v>
      </c>
      <c r="I96" s="17" t="s">
        <v>119</v>
      </c>
      <c r="J96" s="14">
        <v>3</v>
      </c>
      <c r="K96" s="18">
        <f>L96/J96</f>
        <v>20401.783333333333</v>
      </c>
      <c r="L96" s="18">
        <v>61205.35</v>
      </c>
      <c r="M96" s="35">
        <v>9600</v>
      </c>
      <c r="N96" s="35">
        <f>M96*J96</f>
        <v>28800</v>
      </c>
    </row>
    <row r="97" spans="1:14" ht="31.5">
      <c r="A97" s="2"/>
      <c r="B97" s="14">
        <v>90</v>
      </c>
      <c r="C97" s="14">
        <v>11</v>
      </c>
      <c r="D97" s="15" t="s">
        <v>10</v>
      </c>
      <c r="E97" s="14" t="s">
        <v>125</v>
      </c>
      <c r="F97" s="16" t="s">
        <v>169</v>
      </c>
      <c r="G97" s="17">
        <v>17923</v>
      </c>
      <c r="H97" s="31">
        <v>41730</v>
      </c>
      <c r="I97" s="17" t="s">
        <v>119</v>
      </c>
      <c r="J97" s="14">
        <v>1</v>
      </c>
      <c r="K97" s="18">
        <f>L97/J97</f>
        <v>4310.3599999999997</v>
      </c>
      <c r="L97" s="18">
        <v>4310.3599999999997</v>
      </c>
      <c r="M97" s="35">
        <v>5200</v>
      </c>
      <c r="N97" s="35">
        <f>M97*J97</f>
        <v>5200</v>
      </c>
    </row>
    <row r="98" spans="1:14" ht="31.5">
      <c r="A98" s="2"/>
      <c r="B98" s="14">
        <v>91</v>
      </c>
      <c r="C98" s="14">
        <v>12</v>
      </c>
      <c r="D98" s="15" t="s">
        <v>132</v>
      </c>
      <c r="E98" s="14" t="s">
        <v>125</v>
      </c>
      <c r="F98" s="16" t="s">
        <v>211</v>
      </c>
      <c r="G98" s="17">
        <v>18019</v>
      </c>
      <c r="H98" s="31">
        <v>39814</v>
      </c>
      <c r="I98" s="17" t="s">
        <v>119</v>
      </c>
      <c r="J98" s="14">
        <v>124</v>
      </c>
      <c r="K98" s="18">
        <v>118.61</v>
      </c>
      <c r="L98" s="18">
        <f>J98*K98</f>
        <v>14707.64</v>
      </c>
      <c r="M98" s="35">
        <v>92</v>
      </c>
      <c r="N98" s="35">
        <f t="shared" ref="N98:N102" si="17">M98*J98</f>
        <v>11408</v>
      </c>
    </row>
    <row r="99" spans="1:14" ht="31.5">
      <c r="A99" s="2"/>
      <c r="B99" s="14">
        <v>92</v>
      </c>
      <c r="C99" s="14">
        <v>12</v>
      </c>
      <c r="D99" s="15" t="s">
        <v>114</v>
      </c>
      <c r="E99" s="14" t="s">
        <v>125</v>
      </c>
      <c r="F99" s="16" t="s">
        <v>151</v>
      </c>
      <c r="G99" s="17">
        <v>18030</v>
      </c>
      <c r="H99" s="31">
        <v>40140</v>
      </c>
      <c r="I99" s="17" t="s">
        <v>119</v>
      </c>
      <c r="J99" s="14">
        <v>29</v>
      </c>
      <c r="K99" s="18">
        <f t="shared" ref="K99:K101" si="18">L99/J99</f>
        <v>267.85689655172416</v>
      </c>
      <c r="L99" s="18">
        <v>7767.85</v>
      </c>
      <c r="M99" s="35">
        <v>672</v>
      </c>
      <c r="N99" s="35">
        <f t="shared" si="17"/>
        <v>19488</v>
      </c>
    </row>
    <row r="100" spans="1:14" ht="63">
      <c r="A100" s="2"/>
      <c r="B100" s="14">
        <v>93</v>
      </c>
      <c r="C100" s="14">
        <v>12</v>
      </c>
      <c r="D100" s="15" t="s">
        <v>24</v>
      </c>
      <c r="E100" s="14" t="s">
        <v>125</v>
      </c>
      <c r="F100" s="16" t="s">
        <v>153</v>
      </c>
      <c r="G100" s="17">
        <v>18034</v>
      </c>
      <c r="H100" s="31">
        <v>40616</v>
      </c>
      <c r="I100" s="17" t="s">
        <v>119</v>
      </c>
      <c r="J100" s="14">
        <v>9</v>
      </c>
      <c r="K100" s="18">
        <f t="shared" si="18"/>
        <v>53.572222222222223</v>
      </c>
      <c r="L100" s="18">
        <v>482.15</v>
      </c>
      <c r="M100" s="35">
        <v>112</v>
      </c>
      <c r="N100" s="35">
        <f t="shared" si="17"/>
        <v>1008</v>
      </c>
    </row>
    <row r="101" spans="1:14" ht="110.25">
      <c r="A101" s="2"/>
      <c r="B101" s="14">
        <v>94</v>
      </c>
      <c r="C101" s="14">
        <v>12</v>
      </c>
      <c r="D101" s="15" t="s">
        <v>45</v>
      </c>
      <c r="E101" s="14" t="s">
        <v>125</v>
      </c>
      <c r="F101" s="16" t="s">
        <v>154</v>
      </c>
      <c r="G101" s="17">
        <v>18038</v>
      </c>
      <c r="H101" s="31">
        <v>41135</v>
      </c>
      <c r="I101" s="17" t="s">
        <v>119</v>
      </c>
      <c r="J101" s="14">
        <v>59</v>
      </c>
      <c r="K101" s="18">
        <f t="shared" si="18"/>
        <v>300</v>
      </c>
      <c r="L101" s="18">
        <v>17700</v>
      </c>
      <c r="M101" s="35">
        <v>297</v>
      </c>
      <c r="N101" s="35">
        <f t="shared" si="17"/>
        <v>17523</v>
      </c>
    </row>
    <row r="102" spans="1:14" ht="28.5" customHeight="1">
      <c r="A102" s="2"/>
      <c r="B102" s="14">
        <v>95</v>
      </c>
      <c r="C102" s="14">
        <v>12</v>
      </c>
      <c r="D102" s="15" t="s">
        <v>96</v>
      </c>
      <c r="E102" s="14" t="s">
        <v>125</v>
      </c>
      <c r="F102" s="16" t="s">
        <v>182</v>
      </c>
      <c r="G102" s="17">
        <v>18487</v>
      </c>
      <c r="H102" s="31">
        <v>42181</v>
      </c>
      <c r="I102" s="17" t="s">
        <v>119</v>
      </c>
      <c r="J102" s="14">
        <v>74</v>
      </c>
      <c r="K102" s="18">
        <v>250</v>
      </c>
      <c r="L102" s="18">
        <f>J102*K102</f>
        <v>18500</v>
      </c>
      <c r="M102" s="35">
        <v>296</v>
      </c>
      <c r="N102" s="35">
        <f t="shared" si="17"/>
        <v>21904</v>
      </c>
    </row>
    <row r="103" spans="1:14" ht="31.5">
      <c r="A103" s="2"/>
      <c r="B103" s="14">
        <v>96</v>
      </c>
      <c r="C103" s="14">
        <v>13</v>
      </c>
      <c r="D103" s="15" t="s">
        <v>26</v>
      </c>
      <c r="E103" s="14" t="s">
        <v>123</v>
      </c>
      <c r="F103" s="16" t="s">
        <v>192</v>
      </c>
      <c r="G103" s="17">
        <v>18128</v>
      </c>
      <c r="H103" s="31">
        <v>42397</v>
      </c>
      <c r="I103" s="17" t="s">
        <v>105</v>
      </c>
      <c r="J103" s="18">
        <v>1135</v>
      </c>
      <c r="K103" s="18">
        <v>1600</v>
      </c>
      <c r="L103" s="18">
        <f>K103*J103</f>
        <v>1816000</v>
      </c>
      <c r="M103" s="35">
        <v>960</v>
      </c>
      <c r="N103" s="35">
        <f>M103*J103</f>
        <v>1089600</v>
      </c>
    </row>
    <row r="104" spans="1:14" ht="400.5" customHeight="1">
      <c r="A104" s="2"/>
      <c r="B104" s="14">
        <v>97</v>
      </c>
      <c r="C104" s="14">
        <v>14</v>
      </c>
      <c r="D104" s="15" t="s">
        <v>19</v>
      </c>
      <c r="E104" s="14" t="s">
        <v>126</v>
      </c>
      <c r="F104" s="16" t="s">
        <v>160</v>
      </c>
      <c r="G104" s="17">
        <v>4654</v>
      </c>
      <c r="H104" s="31">
        <v>39624</v>
      </c>
      <c r="I104" s="17" t="s">
        <v>119</v>
      </c>
      <c r="J104" s="14">
        <v>1</v>
      </c>
      <c r="K104" s="18">
        <f>L104/J104</f>
        <v>1597738.35</v>
      </c>
      <c r="L104" s="18">
        <v>1597738.35</v>
      </c>
      <c r="M104" s="35">
        <v>1283520</v>
      </c>
      <c r="N104" s="35">
        <f>M104*J104</f>
        <v>1283520</v>
      </c>
    </row>
    <row r="105" spans="1:14" ht="78.75">
      <c r="A105" s="2"/>
      <c r="B105" s="14">
        <v>98</v>
      </c>
      <c r="C105" s="14">
        <v>15</v>
      </c>
      <c r="D105" s="15" t="s">
        <v>7</v>
      </c>
      <c r="E105" s="14" t="s">
        <v>125</v>
      </c>
      <c r="F105" s="16" t="s">
        <v>152</v>
      </c>
      <c r="G105" s="17">
        <v>18503</v>
      </c>
      <c r="H105" s="31">
        <v>39814</v>
      </c>
      <c r="I105" s="17" t="s">
        <v>119</v>
      </c>
      <c r="J105" s="14">
        <v>1</v>
      </c>
      <c r="K105" s="18">
        <f t="shared" ref="K105:K108" si="19">L105/J105</f>
        <v>26991.15</v>
      </c>
      <c r="L105" s="18">
        <v>26991.15</v>
      </c>
      <c r="M105" s="35">
        <v>25784</v>
      </c>
      <c r="N105" s="35">
        <f t="shared" ref="N105:N109" si="20">M105*J105</f>
        <v>25784</v>
      </c>
    </row>
    <row r="106" spans="1:14" ht="94.5">
      <c r="A106" s="2"/>
      <c r="B106" s="14">
        <v>99</v>
      </c>
      <c r="C106" s="14">
        <v>15</v>
      </c>
      <c r="D106" s="15" t="s">
        <v>244</v>
      </c>
      <c r="E106" s="14" t="s">
        <v>125</v>
      </c>
      <c r="F106" s="16" t="s">
        <v>166</v>
      </c>
      <c r="G106" s="17">
        <v>18539</v>
      </c>
      <c r="H106" s="31">
        <v>39814</v>
      </c>
      <c r="I106" s="17" t="s">
        <v>119</v>
      </c>
      <c r="J106" s="14">
        <v>4</v>
      </c>
      <c r="K106" s="18">
        <f t="shared" si="19"/>
        <v>462.5</v>
      </c>
      <c r="L106" s="18">
        <v>1850</v>
      </c>
      <c r="M106" s="35">
        <v>344</v>
      </c>
      <c r="N106" s="35">
        <f t="shared" si="20"/>
        <v>1376</v>
      </c>
    </row>
    <row r="107" spans="1:14" ht="134.25" customHeight="1">
      <c r="A107" s="2"/>
      <c r="B107" s="14">
        <v>100</v>
      </c>
      <c r="C107" s="14">
        <v>15</v>
      </c>
      <c r="D107" s="15" t="s">
        <v>8</v>
      </c>
      <c r="E107" s="14" t="s">
        <v>125</v>
      </c>
      <c r="F107" s="16" t="s">
        <v>167</v>
      </c>
      <c r="G107" s="17">
        <v>18495</v>
      </c>
      <c r="H107" s="31">
        <v>39814</v>
      </c>
      <c r="I107" s="17" t="s">
        <v>119</v>
      </c>
      <c r="J107" s="14">
        <v>1</v>
      </c>
      <c r="K107" s="18">
        <f t="shared" si="19"/>
        <v>1504.42</v>
      </c>
      <c r="L107" s="18">
        <v>1504.42</v>
      </c>
      <c r="M107" s="35">
        <v>2636</v>
      </c>
      <c r="N107" s="35">
        <f t="shared" si="20"/>
        <v>2636</v>
      </c>
    </row>
    <row r="108" spans="1:14" ht="51.75" customHeight="1">
      <c r="A108" s="2"/>
      <c r="B108" s="14">
        <v>101</v>
      </c>
      <c r="C108" s="14">
        <v>15</v>
      </c>
      <c r="D108" s="15" t="s">
        <v>74</v>
      </c>
      <c r="E108" s="14" t="s">
        <v>125</v>
      </c>
      <c r="F108" s="16" t="s">
        <v>179</v>
      </c>
      <c r="G108" s="17">
        <v>17862</v>
      </c>
      <c r="H108" s="31">
        <v>41699</v>
      </c>
      <c r="I108" s="17" t="s">
        <v>119</v>
      </c>
      <c r="J108" s="14">
        <v>4</v>
      </c>
      <c r="K108" s="18">
        <f t="shared" si="19"/>
        <v>211001.46</v>
      </c>
      <c r="L108" s="18">
        <v>844005.84</v>
      </c>
      <c r="M108" s="35">
        <v>33417</v>
      </c>
      <c r="N108" s="35">
        <f t="shared" si="20"/>
        <v>133668</v>
      </c>
    </row>
    <row r="109" spans="1:14" ht="63">
      <c r="A109" s="2"/>
      <c r="B109" s="14">
        <v>102</v>
      </c>
      <c r="C109" s="14">
        <v>15</v>
      </c>
      <c r="D109" s="26" t="s">
        <v>137</v>
      </c>
      <c r="E109" s="14" t="s">
        <v>121</v>
      </c>
      <c r="F109" s="16" t="s">
        <v>148</v>
      </c>
      <c r="G109" s="17">
        <v>18671</v>
      </c>
      <c r="H109" s="31">
        <v>42474</v>
      </c>
      <c r="I109" s="17" t="s">
        <v>119</v>
      </c>
      <c r="J109" s="14">
        <v>16</v>
      </c>
      <c r="K109" s="18">
        <f>L109/J109</f>
        <v>14058</v>
      </c>
      <c r="L109" s="18">
        <v>224928</v>
      </c>
      <c r="M109" s="35">
        <v>8000</v>
      </c>
      <c r="N109" s="35">
        <f t="shared" si="20"/>
        <v>128000</v>
      </c>
    </row>
    <row r="110" spans="1:14" ht="63" customHeight="1">
      <c r="A110" s="2"/>
      <c r="B110" s="14">
        <v>103</v>
      </c>
      <c r="C110" s="14">
        <v>16</v>
      </c>
      <c r="D110" s="15" t="s">
        <v>5</v>
      </c>
      <c r="E110" s="14" t="s">
        <v>124</v>
      </c>
      <c r="F110" s="16" t="s">
        <v>156</v>
      </c>
      <c r="G110" s="17">
        <v>18003</v>
      </c>
      <c r="H110" s="17" t="s">
        <v>262</v>
      </c>
      <c r="I110" s="17" t="s">
        <v>119</v>
      </c>
      <c r="J110" s="14">
        <v>42</v>
      </c>
      <c r="K110" s="18">
        <f>L110/J110</f>
        <v>71405.309761904762</v>
      </c>
      <c r="L110" s="18">
        <v>2999023.01</v>
      </c>
      <c r="M110" s="35">
        <v>34919</v>
      </c>
      <c r="N110" s="35">
        <f t="shared" ref="N110:N116" si="21">M110*J110</f>
        <v>1466598</v>
      </c>
    </row>
    <row r="111" spans="1:14" ht="31.5">
      <c r="A111" s="2"/>
      <c r="B111" s="14">
        <v>104</v>
      </c>
      <c r="C111" s="14">
        <v>17</v>
      </c>
      <c r="D111" s="15" t="s">
        <v>42</v>
      </c>
      <c r="E111" s="14" t="s">
        <v>123</v>
      </c>
      <c r="F111" s="16" t="s">
        <v>208</v>
      </c>
      <c r="G111" s="17">
        <v>18364</v>
      </c>
      <c r="H111" s="17" t="s">
        <v>263</v>
      </c>
      <c r="I111" s="17" t="s">
        <v>119</v>
      </c>
      <c r="J111" s="14">
        <v>5</v>
      </c>
      <c r="K111" s="18">
        <f>L111/J111</f>
        <v>100000</v>
      </c>
      <c r="L111" s="18">
        <v>500000</v>
      </c>
      <c r="M111" s="35">
        <v>10784</v>
      </c>
      <c r="N111" s="35">
        <f t="shared" si="21"/>
        <v>53920</v>
      </c>
    </row>
    <row r="112" spans="1:14" ht="31.5">
      <c r="A112" s="2"/>
      <c r="B112" s="14">
        <v>105</v>
      </c>
      <c r="C112" s="14">
        <v>18</v>
      </c>
      <c r="D112" s="15" t="s">
        <v>98</v>
      </c>
      <c r="E112" s="14" t="s">
        <v>127</v>
      </c>
      <c r="F112" s="16" t="s">
        <v>138</v>
      </c>
      <c r="G112" s="17">
        <v>18526</v>
      </c>
      <c r="H112" s="31">
        <v>42898</v>
      </c>
      <c r="I112" s="17" t="s">
        <v>119</v>
      </c>
      <c r="J112" s="14">
        <v>2</v>
      </c>
      <c r="K112" s="18">
        <f>L112/J112</f>
        <v>25380</v>
      </c>
      <c r="L112" s="18">
        <v>50760</v>
      </c>
      <c r="M112" s="35">
        <v>19920</v>
      </c>
      <c r="N112" s="35">
        <f t="shared" si="21"/>
        <v>39840</v>
      </c>
    </row>
    <row r="113" spans="1:14" ht="31.5">
      <c r="A113" s="2"/>
      <c r="B113" s="14">
        <v>106</v>
      </c>
      <c r="C113" s="14">
        <v>19</v>
      </c>
      <c r="D113" s="15" t="s">
        <v>145</v>
      </c>
      <c r="E113" s="14" t="s">
        <v>122</v>
      </c>
      <c r="F113" s="16" t="s">
        <v>146</v>
      </c>
      <c r="G113" s="17">
        <v>18601</v>
      </c>
      <c r="H113" s="31">
        <v>41638</v>
      </c>
      <c r="I113" s="17" t="s">
        <v>119</v>
      </c>
      <c r="J113" s="14">
        <v>62</v>
      </c>
      <c r="K113" s="18">
        <f t="shared" si="6"/>
        <v>900</v>
      </c>
      <c r="L113" s="18">
        <v>55800</v>
      </c>
      <c r="M113" s="35">
        <v>1080</v>
      </c>
      <c r="N113" s="35">
        <f t="shared" si="21"/>
        <v>66960</v>
      </c>
    </row>
    <row r="114" spans="1:14" ht="81" customHeight="1">
      <c r="A114" s="2"/>
      <c r="B114" s="14">
        <v>107</v>
      </c>
      <c r="C114" s="14">
        <v>19</v>
      </c>
      <c r="D114" s="15" t="s">
        <v>113</v>
      </c>
      <c r="E114" s="14" t="s">
        <v>129</v>
      </c>
      <c r="F114" s="16" t="s">
        <v>189</v>
      </c>
      <c r="G114" s="17" t="s">
        <v>112</v>
      </c>
      <c r="H114" s="31">
        <v>42822</v>
      </c>
      <c r="I114" s="17" t="s">
        <v>119</v>
      </c>
      <c r="J114" s="14">
        <v>113</v>
      </c>
      <c r="K114" s="18">
        <f t="shared" si="6"/>
        <v>2799.0044247787609</v>
      </c>
      <c r="L114" s="18">
        <v>316287.5</v>
      </c>
      <c r="M114" s="35">
        <v>1382</v>
      </c>
      <c r="N114" s="35">
        <f t="shared" si="21"/>
        <v>156166</v>
      </c>
    </row>
    <row r="115" spans="1:14" ht="87.75" customHeight="1">
      <c r="A115" s="2"/>
      <c r="B115" s="14">
        <v>108</v>
      </c>
      <c r="C115" s="14">
        <v>19</v>
      </c>
      <c r="D115" s="15" t="s">
        <v>41</v>
      </c>
      <c r="E115" s="14" t="s">
        <v>129</v>
      </c>
      <c r="F115" s="16" t="s">
        <v>189</v>
      </c>
      <c r="G115" s="17">
        <v>18607</v>
      </c>
      <c r="H115" s="31">
        <v>42514</v>
      </c>
      <c r="I115" s="17" t="s">
        <v>119</v>
      </c>
      <c r="J115" s="14">
        <v>31</v>
      </c>
      <c r="K115" s="18">
        <f t="shared" si="6"/>
        <v>3420.1925806451613</v>
      </c>
      <c r="L115" s="18">
        <v>106025.97</v>
      </c>
      <c r="M115" s="35">
        <v>1382</v>
      </c>
      <c r="N115" s="35">
        <f t="shared" si="21"/>
        <v>42842</v>
      </c>
    </row>
    <row r="116" spans="1:14" ht="31.5">
      <c r="A116" s="2"/>
      <c r="B116" s="14">
        <v>109</v>
      </c>
      <c r="C116" s="14">
        <v>20</v>
      </c>
      <c r="D116" s="15" t="s">
        <v>23</v>
      </c>
      <c r="E116" s="14" t="s">
        <v>124</v>
      </c>
      <c r="F116" s="16" t="s">
        <v>157</v>
      </c>
      <c r="G116" s="17">
        <v>18045</v>
      </c>
      <c r="H116" s="31">
        <v>36495</v>
      </c>
      <c r="I116" s="17" t="s">
        <v>104</v>
      </c>
      <c r="J116" s="14">
        <v>2590</v>
      </c>
      <c r="K116" s="18">
        <f t="shared" ref="K116:K119" si="22">L116/J116</f>
        <v>120.53999999999999</v>
      </c>
      <c r="L116" s="18">
        <v>312198.59999999998</v>
      </c>
      <c r="M116" s="35">
        <v>63</v>
      </c>
      <c r="N116" s="35">
        <f t="shared" si="21"/>
        <v>163170</v>
      </c>
    </row>
    <row r="117" spans="1:14" ht="63">
      <c r="A117" s="2"/>
      <c r="B117" s="14">
        <v>110</v>
      </c>
      <c r="C117" s="14">
        <v>20</v>
      </c>
      <c r="D117" s="15" t="s">
        <v>27</v>
      </c>
      <c r="E117" s="14" t="s">
        <v>128</v>
      </c>
      <c r="F117" s="16" t="s">
        <v>191</v>
      </c>
      <c r="G117" s="17">
        <v>18049</v>
      </c>
      <c r="H117" s="31">
        <v>40827</v>
      </c>
      <c r="I117" s="17" t="s">
        <v>119</v>
      </c>
      <c r="J117" s="14">
        <v>10</v>
      </c>
      <c r="K117" s="18">
        <f t="shared" si="22"/>
        <v>1607.143</v>
      </c>
      <c r="L117" s="18">
        <v>16071.43</v>
      </c>
      <c r="M117" s="35">
        <v>1203</v>
      </c>
      <c r="N117" s="35">
        <f t="shared" ref="N117:N127" si="23">M117*J117</f>
        <v>12030</v>
      </c>
    </row>
    <row r="118" spans="1:14" ht="63">
      <c r="A118" s="2"/>
      <c r="B118" s="14">
        <v>111</v>
      </c>
      <c r="C118" s="14">
        <v>20</v>
      </c>
      <c r="D118" s="15" t="s">
        <v>12</v>
      </c>
      <c r="E118" s="14" t="s">
        <v>125</v>
      </c>
      <c r="F118" s="16" t="s">
        <v>155</v>
      </c>
      <c r="G118" s="17">
        <v>18085</v>
      </c>
      <c r="H118" s="31">
        <v>39814</v>
      </c>
      <c r="I118" s="17" t="s">
        <v>119</v>
      </c>
      <c r="J118" s="14">
        <v>2</v>
      </c>
      <c r="K118" s="18">
        <f t="shared" si="22"/>
        <v>4472.49</v>
      </c>
      <c r="L118" s="18">
        <v>8944.98</v>
      </c>
      <c r="M118" s="35">
        <v>1840</v>
      </c>
      <c r="N118" s="35">
        <f t="shared" si="23"/>
        <v>3680</v>
      </c>
    </row>
    <row r="119" spans="1:14" ht="31.5">
      <c r="A119" s="2"/>
      <c r="B119" s="14">
        <v>112</v>
      </c>
      <c r="C119" s="14">
        <v>20</v>
      </c>
      <c r="D119" s="15" t="s">
        <v>66</v>
      </c>
      <c r="E119" s="14" t="s">
        <v>122</v>
      </c>
      <c r="F119" s="16" t="s">
        <v>140</v>
      </c>
      <c r="G119" s="17">
        <v>18094</v>
      </c>
      <c r="H119" s="31" t="s">
        <v>265</v>
      </c>
      <c r="I119" s="17" t="s">
        <v>119</v>
      </c>
      <c r="J119" s="14">
        <v>1</v>
      </c>
      <c r="K119" s="18">
        <f t="shared" si="22"/>
        <v>714285.71</v>
      </c>
      <c r="L119" s="18">
        <v>714285.71</v>
      </c>
      <c r="M119" s="35">
        <v>54400</v>
      </c>
      <c r="N119" s="35">
        <f t="shared" si="23"/>
        <v>54400</v>
      </c>
    </row>
    <row r="120" spans="1:14" ht="31.5">
      <c r="A120" s="2"/>
      <c r="B120" s="14">
        <v>113</v>
      </c>
      <c r="C120" s="14">
        <v>20</v>
      </c>
      <c r="D120" s="15" t="s">
        <v>78</v>
      </c>
      <c r="E120" s="14" t="s">
        <v>122</v>
      </c>
      <c r="F120" s="16" t="s">
        <v>185</v>
      </c>
      <c r="G120" s="17">
        <v>18147</v>
      </c>
      <c r="H120" s="31">
        <v>41779</v>
      </c>
      <c r="I120" s="17" t="s">
        <v>119</v>
      </c>
      <c r="J120" s="14">
        <v>1</v>
      </c>
      <c r="K120" s="18">
        <f>L120/J120</f>
        <v>947000</v>
      </c>
      <c r="L120" s="18">
        <v>947000</v>
      </c>
      <c r="M120" s="35">
        <v>68760</v>
      </c>
      <c r="N120" s="35">
        <f t="shared" si="23"/>
        <v>68760</v>
      </c>
    </row>
    <row r="121" spans="1:14" ht="31.5">
      <c r="A121" s="2"/>
      <c r="B121" s="14">
        <v>114</v>
      </c>
      <c r="C121" s="14">
        <v>20</v>
      </c>
      <c r="D121" s="15" t="s">
        <v>13</v>
      </c>
      <c r="E121" s="14" t="s">
        <v>125</v>
      </c>
      <c r="F121" s="16" t="s">
        <v>170</v>
      </c>
      <c r="G121" s="17">
        <v>18393</v>
      </c>
      <c r="H121" s="31">
        <v>39814</v>
      </c>
      <c r="I121" s="17" t="s">
        <v>119</v>
      </c>
      <c r="J121" s="14">
        <v>2</v>
      </c>
      <c r="K121" s="18">
        <f t="shared" ref="K121" si="24">L121/J121</f>
        <v>434.79</v>
      </c>
      <c r="L121" s="18">
        <v>869.58</v>
      </c>
      <c r="M121" s="35">
        <v>386</v>
      </c>
      <c r="N121" s="35">
        <f t="shared" si="23"/>
        <v>772</v>
      </c>
    </row>
    <row r="122" spans="1:14" ht="47.25">
      <c r="A122" s="2"/>
      <c r="B122" s="14">
        <v>115</v>
      </c>
      <c r="C122" s="14">
        <v>20</v>
      </c>
      <c r="D122" s="15" t="s">
        <v>22</v>
      </c>
      <c r="E122" s="14" t="s">
        <v>125</v>
      </c>
      <c r="F122" s="16" t="s">
        <v>172</v>
      </c>
      <c r="G122" s="17">
        <v>17587</v>
      </c>
      <c r="H122" s="31">
        <v>40595</v>
      </c>
      <c r="I122" s="17" t="s">
        <v>119</v>
      </c>
      <c r="J122" s="14">
        <v>1</v>
      </c>
      <c r="K122" s="18">
        <f t="shared" ref="K122:K129" si="25">L122/J122</f>
        <v>6000</v>
      </c>
      <c r="L122" s="18">
        <v>6000</v>
      </c>
      <c r="M122" s="35">
        <v>5200</v>
      </c>
      <c r="N122" s="35">
        <f t="shared" si="23"/>
        <v>5200</v>
      </c>
    </row>
    <row r="123" spans="1:14" ht="216" customHeight="1">
      <c r="A123" s="2"/>
      <c r="B123" s="14">
        <v>116</v>
      </c>
      <c r="C123" s="14">
        <v>20</v>
      </c>
      <c r="D123" s="15" t="s">
        <v>14</v>
      </c>
      <c r="E123" s="14" t="s">
        <v>125</v>
      </c>
      <c r="F123" s="16" t="s">
        <v>173</v>
      </c>
      <c r="G123" s="17">
        <v>18059</v>
      </c>
      <c r="H123" s="31">
        <v>39814</v>
      </c>
      <c r="I123" s="17" t="s">
        <v>119</v>
      </c>
      <c r="J123" s="14">
        <v>1</v>
      </c>
      <c r="K123" s="18">
        <f t="shared" si="25"/>
        <v>5913.05</v>
      </c>
      <c r="L123" s="18">
        <v>5913.05</v>
      </c>
      <c r="M123" s="35">
        <v>4080</v>
      </c>
      <c r="N123" s="35">
        <f t="shared" si="23"/>
        <v>4080</v>
      </c>
    </row>
    <row r="124" spans="1:14" ht="31.5">
      <c r="A124" s="2"/>
      <c r="B124" s="14">
        <v>117</v>
      </c>
      <c r="C124" s="14">
        <v>20</v>
      </c>
      <c r="D124" s="15" t="s">
        <v>88</v>
      </c>
      <c r="E124" s="14" t="s">
        <v>123</v>
      </c>
      <c r="F124" s="16" t="s">
        <v>190</v>
      </c>
      <c r="G124" s="17">
        <v>18060</v>
      </c>
      <c r="H124" s="31">
        <v>41852</v>
      </c>
      <c r="I124" s="17" t="s">
        <v>119</v>
      </c>
      <c r="J124" s="14">
        <v>106</v>
      </c>
      <c r="K124" s="18">
        <f t="shared" si="25"/>
        <v>749</v>
      </c>
      <c r="L124" s="18">
        <v>79394</v>
      </c>
      <c r="M124" s="35">
        <v>560</v>
      </c>
      <c r="N124" s="35">
        <f t="shared" si="23"/>
        <v>59360</v>
      </c>
    </row>
    <row r="125" spans="1:14" ht="47.25">
      <c r="A125" s="2"/>
      <c r="B125" s="14">
        <v>118</v>
      </c>
      <c r="C125" s="14">
        <v>20</v>
      </c>
      <c r="D125" s="15" t="s">
        <v>49</v>
      </c>
      <c r="E125" s="14" t="s">
        <v>125</v>
      </c>
      <c r="F125" s="16" t="s">
        <v>208</v>
      </c>
      <c r="G125" s="17">
        <v>18197</v>
      </c>
      <c r="H125" s="31">
        <v>41157</v>
      </c>
      <c r="I125" s="17" t="s">
        <v>119</v>
      </c>
      <c r="J125" s="14">
        <v>200</v>
      </c>
      <c r="K125" s="18">
        <f t="shared" si="25"/>
        <v>1599</v>
      </c>
      <c r="L125" s="18">
        <v>319800</v>
      </c>
      <c r="M125" s="35">
        <v>1040</v>
      </c>
      <c r="N125" s="35">
        <f t="shared" si="23"/>
        <v>208000</v>
      </c>
    </row>
    <row r="126" spans="1:14" ht="81" customHeight="1">
      <c r="A126" s="2"/>
      <c r="B126" s="14">
        <v>119</v>
      </c>
      <c r="C126" s="14">
        <v>20</v>
      </c>
      <c r="D126" s="15" t="s">
        <v>59</v>
      </c>
      <c r="E126" s="14" t="s">
        <v>124</v>
      </c>
      <c r="F126" s="16" t="s">
        <v>158</v>
      </c>
      <c r="G126" s="17">
        <v>18072</v>
      </c>
      <c r="H126" s="31">
        <v>41471</v>
      </c>
      <c r="I126" s="17" t="s">
        <v>119</v>
      </c>
      <c r="J126" s="14">
        <v>138000</v>
      </c>
      <c r="K126" s="18">
        <f t="shared" si="25"/>
        <v>3.5714286231884058</v>
      </c>
      <c r="L126" s="18">
        <v>492857.15</v>
      </c>
      <c r="M126" s="35">
        <v>3</v>
      </c>
      <c r="N126" s="35">
        <f t="shared" si="23"/>
        <v>414000</v>
      </c>
    </row>
    <row r="127" spans="1:14" ht="110.25">
      <c r="A127" s="2"/>
      <c r="B127" s="14">
        <v>120</v>
      </c>
      <c r="C127" s="14">
        <v>20</v>
      </c>
      <c r="D127" s="15" t="s">
        <v>15</v>
      </c>
      <c r="E127" s="14" t="s">
        <v>125</v>
      </c>
      <c r="F127" s="16" t="s">
        <v>257</v>
      </c>
      <c r="G127" s="17">
        <v>18136</v>
      </c>
      <c r="H127" s="31">
        <v>39814</v>
      </c>
      <c r="I127" s="17" t="s">
        <v>119</v>
      </c>
      <c r="J127" s="14">
        <v>1</v>
      </c>
      <c r="K127" s="18">
        <f t="shared" si="25"/>
        <v>5700</v>
      </c>
      <c r="L127" s="18">
        <v>5700</v>
      </c>
      <c r="M127" s="35">
        <v>7740</v>
      </c>
      <c r="N127" s="35">
        <f t="shared" si="23"/>
        <v>7740</v>
      </c>
    </row>
    <row r="128" spans="1:14" ht="47.25">
      <c r="A128" s="2"/>
      <c r="B128" s="14">
        <v>121</v>
      </c>
      <c r="C128" s="14">
        <v>20</v>
      </c>
      <c r="D128" s="15" t="s">
        <v>16</v>
      </c>
      <c r="E128" s="14" t="s">
        <v>125</v>
      </c>
      <c r="F128" s="16" t="s">
        <v>159</v>
      </c>
      <c r="G128" s="17">
        <v>18099</v>
      </c>
      <c r="H128" s="31">
        <v>39814</v>
      </c>
      <c r="I128" s="17" t="s">
        <v>119</v>
      </c>
      <c r="J128" s="14">
        <v>19</v>
      </c>
      <c r="K128" s="18">
        <f t="shared" si="25"/>
        <v>86.21</v>
      </c>
      <c r="L128" s="18">
        <v>1637.99</v>
      </c>
      <c r="M128" s="35">
        <v>160</v>
      </c>
      <c r="N128" s="35">
        <v>3040</v>
      </c>
    </row>
    <row r="129" spans="1:14" ht="47.25">
      <c r="A129" s="2"/>
      <c r="B129" s="14">
        <v>122</v>
      </c>
      <c r="C129" s="14">
        <v>20</v>
      </c>
      <c r="D129" s="15" t="s">
        <v>17</v>
      </c>
      <c r="E129" s="14" t="s">
        <v>125</v>
      </c>
      <c r="F129" s="16" t="s">
        <v>176</v>
      </c>
      <c r="G129" s="17">
        <v>18100</v>
      </c>
      <c r="H129" s="31">
        <v>39814</v>
      </c>
      <c r="I129" s="17" t="s">
        <v>119</v>
      </c>
      <c r="J129" s="14">
        <v>9</v>
      </c>
      <c r="K129" s="18">
        <f t="shared" si="25"/>
        <v>273.91000000000003</v>
      </c>
      <c r="L129" s="18">
        <v>2465.19</v>
      </c>
      <c r="M129" s="35">
        <v>192</v>
      </c>
      <c r="N129" s="35">
        <v>1728</v>
      </c>
    </row>
    <row r="130" spans="1:14" ht="47.25" customHeight="1">
      <c r="A130" s="2"/>
      <c r="B130" s="14">
        <v>123</v>
      </c>
      <c r="C130" s="14">
        <v>20</v>
      </c>
      <c r="D130" s="15" t="s">
        <v>103</v>
      </c>
      <c r="E130" s="14" t="s">
        <v>125</v>
      </c>
      <c r="F130" s="16" t="s">
        <v>139</v>
      </c>
      <c r="G130" s="17">
        <v>18285</v>
      </c>
      <c r="H130" s="31">
        <v>43496</v>
      </c>
      <c r="I130" s="17" t="s">
        <v>119</v>
      </c>
      <c r="J130" s="14">
        <v>2</v>
      </c>
      <c r="K130" s="18">
        <f t="shared" ref="K130" si="26">L130/J130</f>
        <v>4500</v>
      </c>
      <c r="L130" s="18">
        <v>9000</v>
      </c>
      <c r="M130" s="35">
        <v>6979</v>
      </c>
      <c r="N130" s="35">
        <f t="shared" ref="N130" si="27">M130*J130</f>
        <v>13958</v>
      </c>
    </row>
    <row r="131" spans="1:14" ht="15" customHeight="1">
      <c r="B131" s="38" t="s">
        <v>1</v>
      </c>
      <c r="C131" s="39"/>
      <c r="D131" s="39"/>
      <c r="E131" s="39"/>
      <c r="F131" s="39"/>
      <c r="G131" s="27"/>
      <c r="H131" s="27"/>
      <c r="I131" s="28"/>
      <c r="J131" s="29"/>
      <c r="K131" s="29"/>
      <c r="L131" s="30">
        <f>SUM(L8:L130)</f>
        <v>16118645.57</v>
      </c>
      <c r="M131" s="30"/>
      <c r="N131" s="30">
        <f>SUM(N8:N130)</f>
        <v>7853155</v>
      </c>
    </row>
    <row r="133" spans="1:14" ht="15.75">
      <c r="D133" s="10"/>
      <c r="E133" s="11"/>
      <c r="F133" s="11"/>
      <c r="G133" s="11"/>
      <c r="H133" s="11"/>
      <c r="I133" s="11"/>
      <c r="J133" s="11"/>
      <c r="K133" s="11"/>
    </row>
    <row r="134" spans="1:14" ht="15.75">
      <c r="D134" s="11"/>
      <c r="E134" s="11"/>
      <c r="F134" s="11"/>
      <c r="G134" s="11"/>
      <c r="H134" s="11"/>
      <c r="I134" s="11"/>
      <c r="J134" s="11"/>
      <c r="K134" s="11"/>
    </row>
    <row r="135" spans="1:14" ht="15.75">
      <c r="D135" s="11"/>
      <c r="E135" s="11"/>
      <c r="F135" s="11"/>
      <c r="G135" s="11"/>
      <c r="H135" s="11"/>
      <c r="I135" s="11"/>
      <c r="J135" s="11"/>
      <c r="L135" s="11"/>
    </row>
    <row r="136" spans="1:14" ht="15.75">
      <c r="D136" s="11"/>
      <c r="E136" s="11"/>
      <c r="F136" s="11"/>
      <c r="G136" s="11"/>
      <c r="H136" s="11"/>
      <c r="I136" s="11"/>
      <c r="J136" s="11"/>
      <c r="L136" s="11"/>
    </row>
    <row r="137" spans="1:14" ht="15.75">
      <c r="D137" s="10"/>
      <c r="E137" s="11"/>
      <c r="F137" s="11"/>
      <c r="G137" s="11"/>
      <c r="H137" s="11"/>
      <c r="I137" s="11"/>
      <c r="J137" s="11"/>
      <c r="L137" s="12"/>
    </row>
    <row r="138" spans="1:14" ht="15.75">
      <c r="D138" s="11"/>
      <c r="E138" s="11"/>
      <c r="F138" s="11"/>
      <c r="G138" s="11"/>
      <c r="H138" s="11"/>
      <c r="I138" s="11"/>
      <c r="J138" s="11"/>
      <c r="L138" s="11"/>
    </row>
    <row r="139" spans="1:14" ht="15.75">
      <c r="D139" s="11"/>
      <c r="E139" s="11"/>
      <c r="F139" s="11"/>
      <c r="G139" s="11"/>
      <c r="H139" s="11"/>
      <c r="I139" s="11"/>
      <c r="J139" s="11"/>
      <c r="L139" s="11"/>
    </row>
    <row r="140" spans="1:14" ht="15.75">
      <c r="D140" s="11"/>
      <c r="E140" s="11"/>
      <c r="F140" s="11"/>
      <c r="G140" s="11"/>
      <c r="H140" s="11"/>
      <c r="I140" s="11"/>
      <c r="J140" s="11"/>
      <c r="L140" s="11"/>
    </row>
    <row r="141" spans="1:14" ht="15.75">
      <c r="D141" s="11"/>
      <c r="E141" s="11"/>
      <c r="F141" s="11"/>
      <c r="G141" s="11"/>
      <c r="H141" s="11"/>
      <c r="I141" s="11"/>
      <c r="J141" s="11"/>
      <c r="L141" s="11"/>
    </row>
    <row r="142" spans="1:14" ht="15.75">
      <c r="D142" s="11"/>
      <c r="E142" s="11"/>
      <c r="F142" s="11"/>
      <c r="G142" s="11"/>
      <c r="H142" s="11"/>
      <c r="I142" s="11"/>
      <c r="J142" s="11"/>
      <c r="L142" s="11"/>
    </row>
    <row r="143" spans="1:14" ht="15.75">
      <c r="D143" s="11"/>
      <c r="E143" s="11"/>
      <c r="F143" s="11"/>
      <c r="G143" s="11"/>
      <c r="H143" s="11"/>
      <c r="I143" s="11"/>
      <c r="J143" s="11"/>
      <c r="L143" s="11"/>
    </row>
    <row r="144" spans="1:14" ht="15.75">
      <c r="D144" s="11"/>
      <c r="E144" s="11"/>
      <c r="F144" s="11"/>
      <c r="G144" s="11"/>
      <c r="H144" s="11"/>
      <c r="I144" s="11"/>
      <c r="J144" s="11"/>
      <c r="L144" s="11"/>
    </row>
    <row r="145" spans="4:12" ht="15.75">
      <c r="D145" s="11"/>
      <c r="E145" s="11"/>
      <c r="F145" s="11"/>
      <c r="G145" s="11"/>
      <c r="H145" s="11"/>
      <c r="I145" s="11"/>
      <c r="J145" s="11"/>
      <c r="L145" s="11"/>
    </row>
    <row r="146" spans="4:12" ht="15.75">
      <c r="D146" s="11"/>
      <c r="E146" s="11"/>
      <c r="F146" s="11"/>
      <c r="G146" s="11"/>
      <c r="H146" s="11"/>
      <c r="I146" s="11"/>
      <c r="J146" s="11"/>
      <c r="L146" s="11"/>
    </row>
    <row r="147" spans="4:12" ht="15.75">
      <c r="D147" s="11"/>
      <c r="E147" s="11"/>
      <c r="F147" s="11"/>
      <c r="G147" s="11"/>
      <c r="H147" s="11"/>
      <c r="I147" s="11"/>
      <c r="J147" s="11"/>
      <c r="L147" s="11"/>
    </row>
    <row r="148" spans="4:12" ht="15.75">
      <c r="D148" s="11"/>
      <c r="E148" s="11"/>
      <c r="F148" s="11"/>
      <c r="G148" s="11"/>
      <c r="H148" s="11"/>
      <c r="I148" s="11"/>
      <c r="J148" s="11"/>
      <c r="L148" s="11"/>
    </row>
  </sheetData>
  <autoFilter ref="B6:N131">
    <filterColumn colId="9" showButton="0"/>
    <filterColumn colId="11" showButton="0"/>
  </autoFilter>
  <sortState ref="B2:K164">
    <sortCondition ref="D2:D164"/>
  </sortState>
  <mergeCells count="13">
    <mergeCell ref="B4:L4"/>
    <mergeCell ref="K6:L6"/>
    <mergeCell ref="B6:B7"/>
    <mergeCell ref="D6:D7"/>
    <mergeCell ref="E6:E7"/>
    <mergeCell ref="F6:F7"/>
    <mergeCell ref="G6:G7"/>
    <mergeCell ref="M6:N6"/>
    <mergeCell ref="B131:F131"/>
    <mergeCell ref="I6:I7"/>
    <mergeCell ref="J6:J7"/>
    <mergeCell ref="H6:H7"/>
    <mergeCell ref="C6:C7"/>
  </mergeCells>
  <pageMargins left="0.15748031496062992" right="0.11811023622047245" top="0.27604166666666669" bottom="0.74803149606299213" header="0.31496062992125984" footer="0.31496062992125984"/>
  <pageSetup paperSize="9" scale="46" orientation="portrait" r:id="rId1"/>
  <rowBreaks count="4" manualBreakCount="4">
    <brk id="25" min="1" max="13" man="1"/>
    <brk id="67" min="1" max="13" man="1"/>
    <brk id="100" min="1" max="13" man="1"/>
    <brk id="122" min="1"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vt:lpstr>
      <vt:lpstr>Приложение!Область_печати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Салтанат Бакешова</dc:creator>
  <cp:lastModifiedBy>Айна Маратова</cp:lastModifiedBy>
  <cp:lastPrinted>2021-12-24T09:08:27Z</cp:lastPrinted>
  <dcterms:created xsi:type="dcterms:W3CDTF">2021-03-04T09:53:10Z</dcterms:created>
  <dcterms:modified xsi:type="dcterms:W3CDTF">2022-02-28T11:40:53Z</dcterms:modified>
</cp:coreProperties>
</file>